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patrikmodin/Desktop/Hemsidan/Dokument/"/>
    </mc:Choice>
  </mc:AlternateContent>
  <xr:revisionPtr revIDLastSave="0" documentId="13_ncr:1_{BA3476A3-37B6-E843-9C8E-C10E1D31C9E2}" xr6:coauthVersionLast="47" xr6:coauthVersionMax="47" xr10:uidLastSave="{00000000-0000-0000-0000-000000000000}"/>
  <bookViews>
    <workbookView xWindow="4000" yWindow="540" windowWidth="27320" windowHeight="17800" activeTab="1" xr2:uid="{593E03AC-8E09-7045-8912-AC226D6CE57C}"/>
  </bookViews>
  <sheets>
    <sheet name="Goods" sheetId="1" r:id="rId1"/>
    <sheet name="Terms 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2" i="1" l="1"/>
  <c r="K52" i="1"/>
  <c r="J52" i="1"/>
  <c r="I52" i="1"/>
  <c r="H52" i="1"/>
  <c r="G52" i="1"/>
  <c r="L54" i="1"/>
  <c r="K54" i="1"/>
  <c r="J54" i="1"/>
  <c r="I54" i="1"/>
  <c r="H54" i="1"/>
  <c r="G54" i="1"/>
  <c r="L56" i="1"/>
  <c r="K56" i="1"/>
  <c r="J56" i="1"/>
  <c r="I56" i="1"/>
  <c r="H56" i="1"/>
  <c r="G56" i="1"/>
  <c r="L58" i="1"/>
  <c r="K58" i="1"/>
  <c r="J58" i="1"/>
  <c r="I58" i="1"/>
  <c r="H58" i="1"/>
  <c r="G58" i="1"/>
  <c r="L60" i="1"/>
  <c r="K60" i="1"/>
  <c r="J60" i="1"/>
  <c r="I60" i="1"/>
  <c r="H60" i="1"/>
  <c r="G60" i="1"/>
  <c r="L62" i="1"/>
  <c r="K62" i="1"/>
  <c r="J62" i="1"/>
  <c r="I62" i="1"/>
  <c r="H62" i="1"/>
  <c r="G62" i="1"/>
  <c r="L64" i="1"/>
  <c r="K64" i="1"/>
  <c r="J64" i="1"/>
  <c r="I64" i="1"/>
  <c r="H64" i="1"/>
  <c r="G64" i="1"/>
  <c r="L66" i="1"/>
  <c r="K66" i="1"/>
  <c r="J66" i="1"/>
  <c r="I66" i="1"/>
  <c r="H66" i="1"/>
  <c r="G66" i="1"/>
  <c r="L68" i="1"/>
  <c r="K68" i="1"/>
  <c r="J68" i="1"/>
  <c r="I68" i="1"/>
  <c r="H68" i="1"/>
  <c r="G68" i="1"/>
  <c r="L70" i="1"/>
  <c r="K70" i="1"/>
  <c r="J70" i="1"/>
  <c r="I70" i="1"/>
  <c r="H70" i="1"/>
  <c r="G70" i="1"/>
  <c r="L72" i="1"/>
  <c r="K72" i="1"/>
  <c r="J72" i="1"/>
  <c r="I72" i="1"/>
  <c r="H72" i="1"/>
  <c r="G72" i="1"/>
  <c r="L50" i="1"/>
  <c r="K50" i="1"/>
  <c r="J50" i="1"/>
  <c r="I50" i="1"/>
  <c r="H50" i="1"/>
  <c r="G50" i="1"/>
  <c r="L48" i="1"/>
  <c r="K48" i="1"/>
  <c r="J48" i="1"/>
  <c r="I48" i="1"/>
  <c r="H48" i="1"/>
  <c r="G48" i="1"/>
  <c r="L46" i="1"/>
  <c r="K46" i="1"/>
  <c r="J46" i="1"/>
  <c r="I46" i="1"/>
  <c r="H46" i="1"/>
  <c r="G46" i="1"/>
  <c r="L44" i="1"/>
  <c r="K44" i="1"/>
  <c r="J44" i="1"/>
  <c r="I44" i="1"/>
  <c r="H44" i="1"/>
  <c r="G44" i="1"/>
  <c r="L42" i="1"/>
  <c r="K42" i="1"/>
  <c r="J42" i="1"/>
  <c r="I42" i="1"/>
  <c r="H42" i="1"/>
  <c r="G42" i="1"/>
  <c r="L40" i="1"/>
  <c r="K40" i="1"/>
  <c r="J40" i="1"/>
  <c r="I40" i="1"/>
  <c r="H40" i="1"/>
  <c r="G40" i="1"/>
  <c r="L38" i="1"/>
  <c r="K38" i="1"/>
  <c r="J38" i="1"/>
  <c r="I38" i="1"/>
  <c r="H38" i="1"/>
  <c r="G38" i="1"/>
  <c r="L36" i="1"/>
  <c r="K36" i="1"/>
  <c r="J36" i="1"/>
  <c r="I36" i="1"/>
  <c r="H36" i="1"/>
  <c r="G36" i="1"/>
  <c r="L34" i="1"/>
  <c r="K34" i="1"/>
  <c r="J34" i="1"/>
  <c r="I34" i="1"/>
  <c r="H34" i="1"/>
  <c r="G34" i="1"/>
  <c r="L32" i="1"/>
  <c r="K32" i="1"/>
  <c r="J32" i="1"/>
  <c r="I32" i="1"/>
  <c r="H32" i="1"/>
  <c r="G32" i="1"/>
  <c r="L30" i="1"/>
  <c r="K30" i="1"/>
  <c r="J30" i="1"/>
  <c r="I30" i="1"/>
  <c r="H30" i="1"/>
  <c r="G30" i="1"/>
  <c r="L28" i="1"/>
  <c r="K28" i="1"/>
  <c r="J28" i="1"/>
  <c r="I28" i="1"/>
  <c r="H28" i="1"/>
  <c r="G28" i="1"/>
  <c r="L26" i="1"/>
  <c r="K26" i="1"/>
  <c r="J26" i="1"/>
  <c r="I26" i="1"/>
  <c r="H26" i="1"/>
  <c r="G26" i="1"/>
  <c r="L24" i="1"/>
  <c r="K24" i="1"/>
  <c r="J24" i="1"/>
  <c r="I24" i="1"/>
  <c r="H24" i="1"/>
  <c r="G24" i="1"/>
  <c r="L22" i="1"/>
  <c r="K22" i="1"/>
  <c r="J22" i="1"/>
  <c r="I22" i="1"/>
  <c r="H22" i="1"/>
  <c r="G22" i="1"/>
  <c r="L20" i="1"/>
  <c r="K20" i="1"/>
  <c r="J20" i="1"/>
  <c r="I20" i="1"/>
  <c r="H20" i="1"/>
  <c r="G20" i="1"/>
  <c r="L18" i="1"/>
  <c r="K18" i="1"/>
  <c r="J18" i="1"/>
  <c r="I18" i="1"/>
  <c r="H18" i="1"/>
  <c r="G18" i="1"/>
  <c r="L16" i="1"/>
  <c r="K16" i="1"/>
  <c r="J16" i="1"/>
  <c r="I16" i="1"/>
  <c r="H16" i="1"/>
  <c r="G16" i="1"/>
  <c r="L14" i="1"/>
  <c r="K14" i="1"/>
  <c r="J14" i="1"/>
  <c r="I14" i="1"/>
  <c r="H14" i="1"/>
  <c r="G14" i="1"/>
  <c r="L12" i="1"/>
  <c r="K12" i="1"/>
  <c r="J12" i="1"/>
  <c r="I12" i="1"/>
  <c r="H12" i="1"/>
  <c r="G12" i="1"/>
  <c r="L10" i="1"/>
  <c r="K10" i="1"/>
  <c r="J10" i="1"/>
  <c r="I10" i="1"/>
  <c r="H10" i="1"/>
  <c r="G10" i="1"/>
  <c r="L71" i="1"/>
  <c r="K71" i="1"/>
  <c r="J71" i="1"/>
  <c r="I71" i="1"/>
  <c r="H71" i="1"/>
  <c r="G71" i="1"/>
  <c r="L69" i="1"/>
  <c r="K69" i="1"/>
  <c r="J69" i="1"/>
  <c r="I69" i="1"/>
  <c r="H69" i="1"/>
  <c r="G69" i="1"/>
  <c r="L67" i="1"/>
  <c r="K67" i="1"/>
  <c r="J67" i="1"/>
  <c r="I67" i="1"/>
  <c r="H67" i="1"/>
  <c r="G67" i="1"/>
  <c r="L65" i="1"/>
  <c r="K65" i="1"/>
  <c r="J65" i="1"/>
  <c r="I65" i="1"/>
  <c r="H65" i="1"/>
  <c r="G65" i="1"/>
  <c r="L63" i="1"/>
  <c r="K63" i="1"/>
  <c r="J63" i="1"/>
  <c r="I63" i="1"/>
  <c r="H63" i="1"/>
  <c r="G63" i="1"/>
  <c r="L61" i="1"/>
  <c r="K61" i="1"/>
  <c r="J61" i="1"/>
  <c r="I61" i="1"/>
  <c r="H61" i="1"/>
  <c r="G61" i="1"/>
  <c r="L59" i="1"/>
  <c r="K59" i="1"/>
  <c r="J59" i="1"/>
  <c r="I59" i="1"/>
  <c r="H59" i="1"/>
  <c r="G59" i="1"/>
  <c r="L57" i="1"/>
  <c r="K57" i="1"/>
  <c r="J57" i="1"/>
  <c r="I57" i="1"/>
  <c r="H57" i="1"/>
  <c r="G57" i="1"/>
  <c r="L55" i="1"/>
  <c r="K55" i="1"/>
  <c r="J55" i="1"/>
  <c r="I55" i="1"/>
  <c r="H55" i="1"/>
  <c r="G55" i="1"/>
  <c r="L53" i="1"/>
  <c r="K53" i="1"/>
  <c r="J53" i="1"/>
  <c r="I53" i="1"/>
  <c r="H53" i="1"/>
  <c r="G53" i="1"/>
  <c r="L51" i="1"/>
  <c r="K51" i="1"/>
  <c r="J51" i="1"/>
  <c r="I51" i="1"/>
  <c r="H51" i="1"/>
  <c r="G51" i="1"/>
  <c r="L49" i="1"/>
  <c r="K49" i="1"/>
  <c r="J49" i="1"/>
  <c r="I49" i="1"/>
  <c r="H49" i="1"/>
  <c r="G49" i="1"/>
  <c r="L47" i="1"/>
  <c r="K47" i="1"/>
  <c r="J47" i="1"/>
  <c r="I47" i="1"/>
  <c r="H47" i="1"/>
  <c r="G47" i="1"/>
  <c r="L45" i="1"/>
  <c r="K45" i="1"/>
  <c r="J45" i="1"/>
  <c r="I45" i="1"/>
  <c r="H45" i="1"/>
  <c r="G45" i="1"/>
  <c r="L43" i="1"/>
  <c r="K43" i="1"/>
  <c r="J43" i="1"/>
  <c r="I43" i="1"/>
  <c r="H43" i="1"/>
  <c r="G43" i="1"/>
  <c r="L41" i="1"/>
  <c r="K41" i="1"/>
  <c r="J41" i="1"/>
  <c r="I41" i="1"/>
  <c r="H41" i="1"/>
  <c r="G41" i="1"/>
  <c r="L39" i="1"/>
  <c r="K39" i="1"/>
  <c r="J39" i="1"/>
  <c r="I39" i="1"/>
  <c r="H39" i="1"/>
  <c r="G39" i="1"/>
  <c r="L37" i="1"/>
  <c r="K37" i="1"/>
  <c r="J37" i="1"/>
  <c r="I37" i="1"/>
  <c r="H37" i="1"/>
  <c r="G37" i="1"/>
  <c r="L35" i="1"/>
  <c r="K35" i="1"/>
  <c r="J35" i="1"/>
  <c r="I35" i="1"/>
  <c r="H35" i="1"/>
  <c r="G35" i="1"/>
  <c r="L33" i="1"/>
  <c r="K33" i="1"/>
  <c r="J33" i="1"/>
  <c r="I33" i="1"/>
  <c r="H33" i="1"/>
  <c r="G33" i="1"/>
  <c r="L31" i="1"/>
  <c r="K31" i="1"/>
  <c r="J31" i="1"/>
  <c r="I31" i="1"/>
  <c r="H31" i="1"/>
  <c r="G31" i="1"/>
  <c r="L29" i="1"/>
  <c r="K29" i="1"/>
  <c r="J29" i="1"/>
  <c r="I29" i="1"/>
  <c r="H29" i="1"/>
  <c r="G29" i="1"/>
  <c r="L27" i="1"/>
  <c r="K27" i="1"/>
  <c r="J27" i="1"/>
  <c r="I27" i="1"/>
  <c r="H27" i="1"/>
  <c r="G27" i="1"/>
  <c r="L25" i="1"/>
  <c r="K25" i="1"/>
  <c r="J25" i="1"/>
  <c r="I25" i="1"/>
  <c r="H25" i="1"/>
  <c r="G25" i="1"/>
  <c r="L23" i="1"/>
  <c r="K23" i="1"/>
  <c r="J23" i="1"/>
  <c r="I23" i="1"/>
  <c r="H23" i="1"/>
  <c r="G23" i="1"/>
  <c r="L21" i="1"/>
  <c r="K21" i="1"/>
  <c r="J21" i="1"/>
  <c r="I21" i="1"/>
  <c r="H21" i="1"/>
  <c r="G21" i="1"/>
  <c r="L19" i="1"/>
  <c r="K19" i="1"/>
  <c r="J19" i="1"/>
  <c r="I19" i="1"/>
  <c r="H19" i="1"/>
  <c r="G19" i="1"/>
  <c r="L17" i="1"/>
  <c r="K17" i="1"/>
  <c r="J17" i="1"/>
  <c r="I17" i="1"/>
  <c r="H17" i="1"/>
  <c r="G17" i="1"/>
  <c r="L15" i="1"/>
  <c r="K15" i="1"/>
  <c r="J15" i="1"/>
  <c r="I15" i="1"/>
  <c r="H15" i="1"/>
  <c r="G15" i="1"/>
  <c r="L13" i="1"/>
  <c r="K13" i="1"/>
  <c r="J13" i="1"/>
  <c r="I13" i="1"/>
  <c r="H13" i="1"/>
  <c r="G13" i="1"/>
  <c r="L11" i="1"/>
  <c r="K11" i="1"/>
  <c r="J11" i="1"/>
  <c r="I11" i="1"/>
  <c r="H11" i="1"/>
  <c r="G11" i="1"/>
  <c r="L9" i="1"/>
  <c r="K9" i="1"/>
  <c r="J9" i="1"/>
  <c r="I9" i="1"/>
  <c r="H9" i="1"/>
  <c r="G9" i="1"/>
  <c r="L7" i="1"/>
  <c r="L8" i="1"/>
  <c r="L74" i="1"/>
  <c r="H7" i="1"/>
  <c r="H8" i="1"/>
  <c r="H74" i="1"/>
  <c r="G7" i="1"/>
  <c r="G8" i="1"/>
  <c r="G74" i="1"/>
  <c r="F74" i="1"/>
  <c r="K8" i="1"/>
  <c r="J8" i="1"/>
  <c r="I8" i="1"/>
  <c r="K7" i="1"/>
  <c r="J7" i="1"/>
  <c r="I7" i="1"/>
</calcChain>
</file>

<file path=xl/sharedStrings.xml><?xml version="1.0" encoding="utf-8"?>
<sst xmlns="http://schemas.openxmlformats.org/spreadsheetml/2006/main" count="42" uniqueCount="32">
  <si>
    <t>Creative Freight Europe AB</t>
  </si>
  <si>
    <t xml:space="preserve"> </t>
  </si>
  <si>
    <t>CUSTOMER:</t>
  </si>
  <si>
    <t>CMS</t>
  </si>
  <si>
    <t>KGS</t>
  </si>
  <si>
    <t>Cubic</t>
  </si>
  <si>
    <t xml:space="preserve">Volume </t>
  </si>
  <si>
    <t>Inches</t>
  </si>
  <si>
    <t>LBS</t>
  </si>
  <si>
    <t xml:space="preserve">Can be </t>
  </si>
  <si>
    <t>metres</t>
  </si>
  <si>
    <t>Weight</t>
  </si>
  <si>
    <t xml:space="preserve">Length </t>
  </si>
  <si>
    <t xml:space="preserve">Width </t>
  </si>
  <si>
    <t xml:space="preserve">Height </t>
  </si>
  <si>
    <t xml:space="preserve">Weight </t>
  </si>
  <si>
    <t>No of pcs</t>
  </si>
  <si>
    <t>Metres</t>
  </si>
  <si>
    <t xml:space="preserve">Type </t>
  </si>
  <si>
    <t xml:space="preserve">Type of goods </t>
  </si>
  <si>
    <t xml:space="preserve">Lenght </t>
  </si>
  <si>
    <t xml:space="preserve">Hight </t>
  </si>
  <si>
    <t>Stacked ?</t>
  </si>
  <si>
    <t xml:space="preserve">Terms and condition </t>
  </si>
  <si>
    <t xml:space="preserve">Longterm </t>
  </si>
  <si>
    <t xml:space="preserve">2 - 5 months storage </t>
  </si>
  <si>
    <t xml:space="preserve">Shortterm </t>
  </si>
  <si>
    <t>We can store any type of goods, our  temprature controlled warehouse has room for you.</t>
  </si>
  <si>
    <t>From 5 months and longer</t>
  </si>
  <si>
    <t xml:space="preserve">The possibility to store stackable on open spaces and on pallets. If you want to we can also provide </t>
  </si>
  <si>
    <t>options for pick up and delivery.</t>
  </si>
  <si>
    <r>
      <t xml:space="preserve">Fill in the </t>
    </r>
    <r>
      <rPr>
        <b/>
        <sz val="12"/>
        <color theme="1"/>
        <rFont val="Times New Roman"/>
        <family val="1"/>
      </rPr>
      <t>GOODS</t>
    </r>
    <r>
      <rPr>
        <sz val="12"/>
        <color theme="1"/>
        <rFont val="Times New Roman"/>
        <family val="1"/>
      </rPr>
      <t xml:space="preserve"> form and send back to us to</t>
    </r>
    <r>
      <rPr>
        <b/>
        <u/>
        <sz val="12"/>
        <color theme="1"/>
        <rFont val="Times New Roman"/>
        <family val="1"/>
      </rPr>
      <t xml:space="preserve"> sales@creativefreight.se</t>
    </r>
    <r>
      <rPr>
        <sz val="12"/>
        <color theme="1"/>
        <rFont val="Times New Roman"/>
        <family val="1"/>
      </rPr>
      <t xml:space="preserve"> and we will contact you when ready.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</si>
</sst>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2"/>
      <color theme="1"/>
      <name val="Aptos Narrow"/>
      <family val="2"/>
      <scheme val="minor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b/>
      <sz val="10"/>
      <color theme="4"/>
      <name val="Arial"/>
      <family val="2"/>
    </font>
    <font>
      <sz val="10"/>
      <color theme="4"/>
      <name val="Arial"/>
      <family val="2"/>
    </font>
    <font>
      <sz val="11"/>
      <name val="Arial"/>
      <family val="2"/>
    </font>
    <font>
      <sz val="11"/>
      <color theme="4"/>
      <name val="Arial"/>
      <family val="2"/>
    </font>
    <font>
      <sz val="11"/>
      <color theme="1"/>
      <name val="Aptos Narrow"/>
      <family val="2"/>
      <scheme val="minor"/>
    </font>
    <font>
      <sz val="12"/>
      <color theme="1"/>
      <name val="Aharoni Bold"/>
    </font>
    <font>
      <b/>
      <sz val="10"/>
      <name val="Aharoni Bold"/>
    </font>
    <font>
      <b/>
      <sz val="10"/>
      <color theme="4"/>
      <name val="Aharoni Bold"/>
    </font>
    <font>
      <b/>
      <sz val="11"/>
      <name val="Aharoni Bold"/>
    </font>
    <font>
      <sz val="11"/>
      <color theme="1"/>
      <name val="Aharoni Bold"/>
    </font>
    <font>
      <b/>
      <sz val="11"/>
      <color theme="4"/>
      <name val="Aharoni Bold"/>
    </font>
    <font>
      <sz val="10"/>
      <color indexed="10"/>
      <name val="Aharoni Bold"/>
    </font>
    <font>
      <b/>
      <sz val="11"/>
      <color theme="1"/>
      <name val="Aharoni Bold"/>
    </font>
    <font>
      <b/>
      <sz val="20"/>
      <color theme="1"/>
      <name val="Times New Roman"/>
      <family val="1"/>
    </font>
    <font>
      <sz val="12"/>
      <color theme="1"/>
      <name val="Times New Roman"/>
      <family val="1"/>
    </font>
    <font>
      <sz val="2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5"/>
      <name val="Arial"/>
      <family val="2"/>
    </font>
    <font>
      <sz val="10"/>
      <color theme="5"/>
      <name val="Arial"/>
      <family val="2"/>
    </font>
    <font>
      <b/>
      <sz val="10"/>
      <color theme="5"/>
      <name val="Aharoni Bold"/>
    </font>
    <font>
      <b/>
      <sz val="14"/>
      <color rgb="FFFF9100"/>
      <name val="Aharoni Bold"/>
    </font>
    <font>
      <b/>
      <u/>
      <sz val="12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theme="0"/>
        <bgColor indexed="24"/>
      </patternFill>
    </fill>
    <fill>
      <patternFill patternType="solid">
        <fgColor theme="1"/>
        <bgColor indexed="64"/>
      </patternFill>
    </fill>
    <fill>
      <patternFill patternType="solid">
        <fgColor rgb="FFFF9100"/>
        <bgColor indexed="64"/>
      </patternFill>
    </fill>
    <fill>
      <patternFill patternType="solid">
        <fgColor rgb="FFFF9100"/>
        <bgColor indexed="24"/>
      </patternFill>
    </fill>
  </fills>
  <borders count="42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1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1"/>
      </bottom>
      <diagonal/>
    </border>
    <border>
      <left/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1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</borders>
  <cellStyleXfs count="2">
    <xf numFmtId="0" fontId="0" fillId="0" borderId="0"/>
    <xf numFmtId="0" fontId="5" fillId="0" borderId="0"/>
  </cellStyleXfs>
  <cellXfs count="103">
    <xf numFmtId="0" fontId="0" fillId="0" borderId="0" xfId="0"/>
    <xf numFmtId="0" fontId="0" fillId="0" borderId="1" xfId="0" applyBorder="1"/>
    <xf numFmtId="0" fontId="1" fillId="2" borderId="2" xfId="0" applyFont="1" applyFill="1" applyBorder="1"/>
    <xf numFmtId="0" fontId="0" fillId="2" borderId="2" xfId="0" applyFill="1" applyBorder="1"/>
    <xf numFmtId="0" fontId="2" fillId="2" borderId="2" xfId="0" applyFont="1" applyFill="1" applyBorder="1"/>
    <xf numFmtId="0" fontId="3" fillId="2" borderId="2" xfId="0" applyFont="1" applyFill="1" applyBorder="1" applyAlignment="1">
      <alignment horizontal="left"/>
    </xf>
    <xf numFmtId="17" fontId="4" fillId="2" borderId="2" xfId="0" applyNumberFormat="1" applyFont="1" applyFill="1" applyBorder="1"/>
    <xf numFmtId="0" fontId="4" fillId="2" borderId="2" xfId="0" applyFont="1" applyFill="1" applyBorder="1"/>
    <xf numFmtId="0" fontId="2" fillId="0" borderId="0" xfId="0" applyFont="1"/>
    <xf numFmtId="0" fontId="1" fillId="2" borderId="3" xfId="0" applyFont="1" applyFill="1" applyBorder="1"/>
    <xf numFmtId="0" fontId="0" fillId="2" borderId="3" xfId="0" applyFill="1" applyBorder="1"/>
    <xf numFmtId="0" fontId="2" fillId="2" borderId="3" xfId="0" applyFont="1" applyFill="1" applyBorder="1"/>
    <xf numFmtId="0" fontId="3" fillId="2" borderId="3" xfId="0" applyFont="1" applyFill="1" applyBorder="1" applyAlignment="1">
      <alignment horizontal="left"/>
    </xf>
    <xf numFmtId="17" fontId="4" fillId="2" borderId="3" xfId="0" applyNumberFormat="1" applyFont="1" applyFill="1" applyBorder="1"/>
    <xf numFmtId="0" fontId="4" fillId="2" borderId="3" xfId="0" applyFont="1" applyFill="1" applyBorder="1"/>
    <xf numFmtId="0" fontId="5" fillId="3" borderId="10" xfId="1" applyFill="1" applyBorder="1" applyAlignment="1" applyProtection="1">
      <alignment horizontal="center"/>
      <protection locked="0"/>
    </xf>
    <xf numFmtId="0" fontId="5" fillId="3" borderId="0" xfId="1" applyFill="1"/>
    <xf numFmtId="0" fontId="0" fillId="3" borderId="0" xfId="1" applyFont="1" applyFill="1" applyProtection="1">
      <protection locked="0"/>
    </xf>
    <xf numFmtId="0" fontId="5" fillId="3" borderId="0" xfId="1" applyFill="1" applyAlignment="1" applyProtection="1">
      <alignment horizontal="center"/>
      <protection locked="0"/>
    </xf>
    <xf numFmtId="2" fontId="0" fillId="0" borderId="0" xfId="0" applyNumberFormat="1"/>
    <xf numFmtId="2" fontId="5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2" fontId="7" fillId="0" borderId="10" xfId="0" applyNumberFormat="1" applyFont="1" applyBorder="1" applyAlignment="1">
      <alignment horizontal="center"/>
    </xf>
    <xf numFmtId="1" fontId="7" fillId="0" borderId="10" xfId="0" applyNumberFormat="1" applyFont="1" applyBorder="1" applyAlignment="1">
      <alignment horizontal="center"/>
    </xf>
    <xf numFmtId="2" fontId="6" fillId="0" borderId="10" xfId="0" applyNumberFormat="1" applyFont="1" applyBorder="1" applyAlignment="1">
      <alignment horizontal="center"/>
    </xf>
    <xf numFmtId="1" fontId="6" fillId="0" borderId="10" xfId="0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2" fontId="7" fillId="0" borderId="10" xfId="0" applyNumberFormat="1" applyFont="1" applyBorder="1"/>
    <xf numFmtId="1" fontId="9" fillId="2" borderId="10" xfId="0" applyNumberFormat="1" applyFont="1" applyFill="1" applyBorder="1" applyAlignment="1">
      <alignment horizontal="center"/>
    </xf>
    <xf numFmtId="2" fontId="9" fillId="2" borderId="10" xfId="0" applyNumberFormat="1" applyFont="1" applyFill="1" applyBorder="1"/>
    <xf numFmtId="2" fontId="9" fillId="2" borderId="10" xfId="0" applyNumberFormat="1" applyFont="1" applyFill="1" applyBorder="1" applyAlignment="1">
      <alignment horizontal="center"/>
    </xf>
    <xf numFmtId="2" fontId="10" fillId="2" borderId="10" xfId="0" applyNumberFormat="1" applyFont="1" applyFill="1" applyBorder="1"/>
    <xf numFmtId="2" fontId="8" fillId="2" borderId="10" xfId="0" applyNumberFormat="1" applyFont="1" applyFill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1" fillId="0" borderId="14" xfId="0" applyFont="1" applyBorder="1"/>
    <xf numFmtId="0" fontId="12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16" xfId="0" applyFont="1" applyBorder="1"/>
    <xf numFmtId="0" fontId="15" fillId="0" borderId="15" xfId="0" applyFont="1" applyBorder="1"/>
    <xf numFmtId="0" fontId="16" fillId="0" borderId="17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2" fillId="0" borderId="7" xfId="0" applyFont="1" applyBorder="1"/>
    <xf numFmtId="0" fontId="17" fillId="0" borderId="0" xfId="0" applyFont="1"/>
    <xf numFmtId="0" fontId="18" fillId="0" borderId="15" xfId="0" applyFont="1" applyBorder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0" fillId="0" borderId="19" xfId="0" applyFont="1" applyBorder="1"/>
    <xf numFmtId="0" fontId="20" fillId="0" borderId="18" xfId="0" applyFont="1" applyBorder="1" applyAlignment="1">
      <alignment vertical="top"/>
    </xf>
    <xf numFmtId="0" fontId="0" fillId="0" borderId="18" xfId="0" applyBorder="1"/>
    <xf numFmtId="0" fontId="20" fillId="0" borderId="18" xfId="0" applyFont="1" applyBorder="1"/>
    <xf numFmtId="0" fontId="21" fillId="0" borderId="20" xfId="0" applyFont="1" applyBorder="1"/>
    <xf numFmtId="0" fontId="0" fillId="0" borderId="21" xfId="0" applyBorder="1"/>
    <xf numFmtId="0" fontId="0" fillId="0" borderId="22" xfId="0" applyBorder="1"/>
    <xf numFmtId="0" fontId="20" fillId="0" borderId="23" xfId="0" applyFont="1" applyBorder="1"/>
    <xf numFmtId="0" fontId="0" fillId="0" borderId="24" xfId="0" applyBorder="1"/>
    <xf numFmtId="0" fontId="22" fillId="0" borderId="23" xfId="0" applyFont="1" applyBorder="1" applyAlignment="1">
      <alignment vertical="top"/>
    </xf>
    <xf numFmtId="0" fontId="20" fillId="0" borderId="23" xfId="0" applyFont="1" applyBorder="1" applyAlignment="1">
      <alignment vertical="top"/>
    </xf>
    <xf numFmtId="0" fontId="20" fillId="0" borderId="24" xfId="0" applyFont="1" applyBorder="1"/>
    <xf numFmtId="0" fontId="20" fillId="0" borderId="25" xfId="0" applyFont="1" applyBorder="1" applyAlignment="1">
      <alignment vertical="top"/>
    </xf>
    <xf numFmtId="0" fontId="20" fillId="0" borderId="26" xfId="0" applyFont="1" applyBorder="1"/>
    <xf numFmtId="0" fontId="20" fillId="0" borderId="27" xfId="0" applyFont="1" applyBorder="1"/>
    <xf numFmtId="0" fontId="20" fillId="0" borderId="28" xfId="0" applyFont="1" applyBorder="1"/>
    <xf numFmtId="0" fontId="20" fillId="0" borderId="29" xfId="0" applyFont="1" applyBorder="1" applyAlignment="1">
      <alignment vertical="top"/>
    </xf>
    <xf numFmtId="0" fontId="8" fillId="4" borderId="10" xfId="1" applyFont="1" applyFill="1" applyBorder="1"/>
    <xf numFmtId="0" fontId="8" fillId="4" borderId="10" xfId="1" applyFont="1" applyFill="1" applyBorder="1" applyProtection="1">
      <protection locked="0"/>
    </xf>
    <xf numFmtId="0" fontId="8" fillId="4" borderId="11" xfId="1" applyFont="1" applyFill="1" applyBorder="1" applyAlignment="1" applyProtection="1">
      <alignment horizontal="center"/>
      <protection locked="0"/>
    </xf>
    <xf numFmtId="0" fontId="23" fillId="6" borderId="5" xfId="0" applyFont="1" applyFill="1" applyBorder="1" applyAlignment="1">
      <alignment horizontal="left"/>
    </xf>
    <xf numFmtId="17" fontId="24" fillId="6" borderId="4" xfId="0" applyNumberFormat="1" applyFont="1" applyFill="1" applyBorder="1"/>
    <xf numFmtId="0" fontId="24" fillId="6" borderId="6" xfId="0" applyFont="1" applyFill="1" applyBorder="1"/>
    <xf numFmtId="0" fontId="8" fillId="7" borderId="10" xfId="1" applyFont="1" applyFill="1" applyBorder="1"/>
    <xf numFmtId="0" fontId="8" fillId="6" borderId="10" xfId="1" applyFont="1" applyFill="1" applyBorder="1" applyProtection="1">
      <protection locked="0"/>
    </xf>
    <xf numFmtId="0" fontId="8" fillId="7" borderId="10" xfId="1" applyFont="1" applyFill="1" applyBorder="1" applyAlignment="1" applyProtection="1">
      <alignment horizontal="center"/>
      <protection locked="0"/>
    </xf>
    <xf numFmtId="2" fontId="9" fillId="6" borderId="10" xfId="0" applyNumberFormat="1" applyFont="1" applyFill="1" applyBorder="1" applyAlignment="1">
      <alignment horizontal="center"/>
    </xf>
    <xf numFmtId="1" fontId="9" fillId="6" borderId="10" xfId="0" applyNumberFormat="1" applyFont="1" applyFill="1" applyBorder="1" applyAlignment="1">
      <alignment horizontal="center"/>
    </xf>
    <xf numFmtId="2" fontId="10" fillId="6" borderId="10" xfId="0" applyNumberFormat="1" applyFont="1" applyFill="1" applyBorder="1"/>
    <xf numFmtId="2" fontId="9" fillId="6" borderId="10" xfId="0" applyNumberFormat="1" applyFont="1" applyFill="1" applyBorder="1"/>
    <xf numFmtId="2" fontId="8" fillId="6" borderId="10" xfId="0" applyNumberFormat="1" applyFont="1" applyFill="1" applyBorder="1" applyAlignment="1">
      <alignment horizontal="center"/>
    </xf>
    <xf numFmtId="0" fontId="10" fillId="2" borderId="0" xfId="0" applyFont="1" applyFill="1"/>
    <xf numFmtId="0" fontId="25" fillId="6" borderId="7" xfId="0" applyFont="1" applyFill="1" applyBorder="1" applyAlignment="1">
      <alignment horizontal="center"/>
    </xf>
    <xf numFmtId="0" fontId="26" fillId="5" borderId="30" xfId="0" applyFont="1" applyFill="1" applyBorder="1" applyAlignment="1">
      <alignment horizontal="left"/>
    </xf>
    <xf numFmtId="0" fontId="26" fillId="5" borderId="4" xfId="0" applyFont="1" applyFill="1" applyBorder="1" applyAlignment="1">
      <alignment horizontal="left"/>
    </xf>
    <xf numFmtId="0" fontId="26" fillId="5" borderId="31" xfId="0" applyFont="1" applyFill="1" applyBorder="1" applyAlignment="1">
      <alignment horizontal="left"/>
    </xf>
    <xf numFmtId="0" fontId="0" fillId="0" borderId="32" xfId="0" applyBorder="1"/>
    <xf numFmtId="0" fontId="0" fillId="0" borderId="34" xfId="0" applyBorder="1"/>
    <xf numFmtId="0" fontId="0" fillId="0" borderId="35" xfId="0" applyBorder="1"/>
    <xf numFmtId="0" fontId="0" fillId="0" borderId="33" xfId="0" applyBorder="1"/>
    <xf numFmtId="0" fontId="20" fillId="0" borderId="34" xfId="0" applyFont="1" applyBorder="1"/>
    <xf numFmtId="0" fontId="20" fillId="0" borderId="33" xfId="0" applyFont="1" applyBorder="1"/>
    <xf numFmtId="0" fontId="20" fillId="0" borderId="33" xfId="0" applyFont="1" applyBorder="1" applyAlignment="1">
      <alignment vertical="top"/>
    </xf>
    <xf numFmtId="0" fontId="20" fillId="0" borderId="36" xfId="0" applyFont="1" applyBorder="1"/>
    <xf numFmtId="0" fontId="20" fillId="0" borderId="37" xfId="0" applyFont="1" applyBorder="1"/>
    <xf numFmtId="0" fontId="0" fillId="0" borderId="38" xfId="0" applyBorder="1"/>
    <xf numFmtId="0" fontId="0" fillId="0" borderId="40" xfId="0" applyBorder="1"/>
    <xf numFmtId="0" fontId="20" fillId="0" borderId="39" xfId="0" applyFont="1" applyBorder="1"/>
    <xf numFmtId="0" fontId="0" fillId="0" borderId="39" xfId="0" applyBorder="1"/>
    <xf numFmtId="0" fontId="0" fillId="0" borderId="41" xfId="0" applyBorder="1"/>
  </cellXfs>
  <cellStyles count="2">
    <cellStyle name="Normal" xfId="0" builtinId="0"/>
    <cellStyle name="Normal 2" xfId="1" xr:uid="{D2C75C19-F39D-2F48-B789-AA306981AD74}"/>
  </cellStyles>
  <dxfs count="0"/>
  <tableStyles count="0" defaultTableStyle="TableStyleMedium2" defaultPivotStyle="PivotStyleLight16"/>
  <colors>
    <mruColors>
      <color rgb="FFFF91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EE9B4-56F8-5249-A1E3-AE269B613118}">
  <dimension ref="A1:Q76"/>
  <sheetViews>
    <sheetView workbookViewId="0">
      <selection activeCell="Q9" sqref="Q9"/>
    </sheetView>
  </sheetViews>
  <sheetFormatPr baseColWidth="10" defaultRowHeight="16" x14ac:dyDescent="0.2"/>
  <cols>
    <col min="1" max="1" width="12.83203125" customWidth="1"/>
    <col min="2" max="2" width="21.5" customWidth="1"/>
    <col min="13" max="13" width="9.1640625" customWidth="1"/>
    <col min="14" max="14" width="10" customWidth="1"/>
  </cols>
  <sheetData>
    <row r="1" spans="1:14" ht="12" customHeight="1" x14ac:dyDescent="0.2">
      <c r="A1" s="1"/>
      <c r="B1" s="2"/>
      <c r="C1" s="3"/>
      <c r="D1" s="3"/>
      <c r="E1" s="3"/>
      <c r="F1" s="3"/>
      <c r="G1" s="4"/>
      <c r="H1" s="5"/>
      <c r="I1" s="6"/>
      <c r="J1" s="7"/>
      <c r="L1" s="8"/>
      <c r="M1" s="8"/>
    </row>
    <row r="2" spans="1:14" ht="12" customHeight="1" x14ac:dyDescent="0.2">
      <c r="B2" s="9"/>
      <c r="C2" s="10"/>
      <c r="D2" s="10"/>
      <c r="E2" s="10"/>
      <c r="F2" s="10"/>
      <c r="G2" s="11"/>
      <c r="H2" s="12"/>
      <c r="I2" s="13"/>
      <c r="J2" s="14"/>
      <c r="L2" s="8"/>
      <c r="M2" s="8"/>
    </row>
    <row r="3" spans="1:14" ht="21" customHeight="1" x14ac:dyDescent="0.2">
      <c r="B3" s="86" t="s">
        <v>0</v>
      </c>
      <c r="C3" s="87"/>
      <c r="D3" s="87"/>
      <c r="E3" s="87"/>
      <c r="F3" s="87"/>
      <c r="G3" s="88"/>
      <c r="H3" s="73" t="s">
        <v>1</v>
      </c>
      <c r="I3" s="74"/>
      <c r="J3" s="75"/>
      <c r="L3" s="8"/>
      <c r="M3" s="8"/>
    </row>
    <row r="4" spans="1:14" ht="16" customHeight="1" x14ac:dyDescent="0.2">
      <c r="B4" s="47" t="s">
        <v>2</v>
      </c>
      <c r="C4" s="85" t="s">
        <v>1</v>
      </c>
      <c r="D4" s="85"/>
      <c r="E4" s="85"/>
      <c r="F4" s="85"/>
      <c r="G4" s="48"/>
      <c r="H4" s="8"/>
      <c r="L4" s="8"/>
      <c r="M4" s="8"/>
    </row>
    <row r="5" spans="1:14" ht="12" customHeight="1" x14ac:dyDescent="0.2">
      <c r="A5" s="34"/>
      <c r="B5" s="34"/>
      <c r="C5" s="35"/>
      <c r="D5" s="36" t="s">
        <v>3</v>
      </c>
      <c r="E5" s="34"/>
      <c r="F5" s="36" t="s">
        <v>4</v>
      </c>
      <c r="G5" s="37" t="s">
        <v>5</v>
      </c>
      <c r="H5" s="37" t="s">
        <v>6</v>
      </c>
      <c r="I5" s="34"/>
      <c r="J5" s="38" t="s">
        <v>7</v>
      </c>
      <c r="K5" s="34"/>
      <c r="L5" s="37" t="s">
        <v>8</v>
      </c>
      <c r="M5" s="38" t="s">
        <v>9</v>
      </c>
      <c r="N5" s="34"/>
    </row>
    <row r="6" spans="1:14" s="33" customFormat="1" ht="20" customHeight="1" x14ac:dyDescent="0.2">
      <c r="A6" s="39" t="s">
        <v>18</v>
      </c>
      <c r="B6" s="40" t="s">
        <v>19</v>
      </c>
      <c r="C6" s="41" t="s">
        <v>20</v>
      </c>
      <c r="D6" s="41" t="s">
        <v>13</v>
      </c>
      <c r="E6" s="41" t="s">
        <v>21</v>
      </c>
      <c r="F6" s="49" t="s">
        <v>11</v>
      </c>
      <c r="G6" s="42" t="s">
        <v>10</v>
      </c>
      <c r="H6" s="43" t="s">
        <v>11</v>
      </c>
      <c r="I6" s="44" t="s">
        <v>12</v>
      </c>
      <c r="J6" s="45" t="s">
        <v>13</v>
      </c>
      <c r="K6" s="44" t="s">
        <v>14</v>
      </c>
      <c r="L6" s="43" t="s">
        <v>15</v>
      </c>
      <c r="M6" s="45" t="s">
        <v>22</v>
      </c>
      <c r="N6" s="46" t="s">
        <v>16</v>
      </c>
    </row>
    <row r="7" spans="1:14" s="33" customFormat="1" ht="13" customHeight="1" x14ac:dyDescent="0.2">
      <c r="A7" s="70"/>
      <c r="B7" s="71"/>
      <c r="C7" s="72"/>
      <c r="D7" s="72"/>
      <c r="E7" s="72"/>
      <c r="F7" s="72"/>
      <c r="G7" s="30">
        <f>SUM((C7*D7*E7)/1000000)</f>
        <v>0</v>
      </c>
      <c r="H7" s="28">
        <f t="shared" ref="H7:H8" si="0">SUM((C7*D7*E7)/6000)</f>
        <v>0</v>
      </c>
      <c r="I7" s="31">
        <f t="shared" ref="I7:K8" si="1">C7*0.393701</f>
        <v>0</v>
      </c>
      <c r="J7" s="31">
        <f t="shared" si="1"/>
        <v>0</v>
      </c>
      <c r="K7" s="31">
        <f t="shared" si="1"/>
        <v>0</v>
      </c>
      <c r="L7" s="29">
        <f t="shared" ref="L7:L8" si="2">F7*2.2045855</f>
        <v>0</v>
      </c>
      <c r="M7" s="32"/>
      <c r="N7" s="33">
        <v>1</v>
      </c>
    </row>
    <row r="8" spans="1:14" s="33" customFormat="1" ht="13" customHeight="1" x14ac:dyDescent="0.2">
      <c r="A8" s="76"/>
      <c r="B8" s="77"/>
      <c r="C8" s="78"/>
      <c r="D8" s="78"/>
      <c r="E8" s="78"/>
      <c r="F8" s="78"/>
      <c r="G8" s="79">
        <f t="shared" ref="G8" si="3">SUM((C8*D8*E8)/1000000)</f>
        <v>0</v>
      </c>
      <c r="H8" s="80">
        <f t="shared" si="0"/>
        <v>0</v>
      </c>
      <c r="I8" s="81">
        <f t="shared" si="1"/>
        <v>0</v>
      </c>
      <c r="J8" s="81">
        <f t="shared" si="1"/>
        <v>0</v>
      </c>
      <c r="K8" s="81">
        <f t="shared" si="1"/>
        <v>0</v>
      </c>
      <c r="L8" s="82">
        <f t="shared" si="2"/>
        <v>0</v>
      </c>
      <c r="M8" s="83"/>
      <c r="N8" s="33">
        <v>2</v>
      </c>
    </row>
    <row r="9" spans="1:14" s="33" customFormat="1" ht="13" customHeight="1" x14ac:dyDescent="0.2">
      <c r="A9" s="70"/>
      <c r="B9" s="71"/>
      <c r="C9" s="72"/>
      <c r="D9" s="72"/>
      <c r="E9" s="72"/>
      <c r="F9" s="72"/>
      <c r="G9" s="30">
        <f>SUM((C9*D9*E9)/1000000)</f>
        <v>0</v>
      </c>
      <c r="H9" s="28">
        <f t="shared" ref="H9:H10" si="4">SUM((C9*D9*E9)/6000)</f>
        <v>0</v>
      </c>
      <c r="I9" s="31">
        <f t="shared" ref="I9:I10" si="5">C9*0.393701</f>
        <v>0</v>
      </c>
      <c r="J9" s="31">
        <f t="shared" ref="J9:J10" si="6">D9*0.393701</f>
        <v>0</v>
      </c>
      <c r="K9" s="31">
        <f t="shared" ref="K9:K10" si="7">E9*0.393701</f>
        <v>0</v>
      </c>
      <c r="L9" s="29">
        <f t="shared" ref="L9:L10" si="8">F9*2.2045855</f>
        <v>0</v>
      </c>
      <c r="M9" s="32"/>
      <c r="N9" s="33">
        <v>3</v>
      </c>
    </row>
    <row r="10" spans="1:14" s="33" customFormat="1" ht="13" customHeight="1" x14ac:dyDescent="0.2">
      <c r="A10" s="76"/>
      <c r="B10" s="77"/>
      <c r="C10" s="78"/>
      <c r="D10" s="78"/>
      <c r="E10" s="78"/>
      <c r="F10" s="78"/>
      <c r="G10" s="79">
        <f t="shared" ref="G10" si="9">SUM((C10*D10*E10)/1000000)</f>
        <v>0</v>
      </c>
      <c r="H10" s="80">
        <f t="shared" si="4"/>
        <v>0</v>
      </c>
      <c r="I10" s="81">
        <f t="shared" si="5"/>
        <v>0</v>
      </c>
      <c r="J10" s="81">
        <f t="shared" si="6"/>
        <v>0</v>
      </c>
      <c r="K10" s="81">
        <f t="shared" si="7"/>
        <v>0</v>
      </c>
      <c r="L10" s="82">
        <f t="shared" si="8"/>
        <v>0</v>
      </c>
      <c r="M10" s="83"/>
      <c r="N10" s="33">
        <v>4</v>
      </c>
    </row>
    <row r="11" spans="1:14" s="33" customFormat="1" ht="13" customHeight="1" x14ac:dyDescent="0.2">
      <c r="A11" s="70"/>
      <c r="B11" s="71"/>
      <c r="C11" s="72"/>
      <c r="D11" s="72"/>
      <c r="E11" s="72"/>
      <c r="F11" s="72"/>
      <c r="G11" s="30">
        <f>SUM((C11*D11*E11)/1000000)</f>
        <v>0</v>
      </c>
      <c r="H11" s="28">
        <f t="shared" ref="H11:H12" si="10">SUM((C11*D11*E11)/6000)</f>
        <v>0</v>
      </c>
      <c r="I11" s="31">
        <f t="shared" ref="I11:I12" si="11">C11*0.393701</f>
        <v>0</v>
      </c>
      <c r="J11" s="31">
        <f t="shared" ref="J11:J12" si="12">D11*0.393701</f>
        <v>0</v>
      </c>
      <c r="K11" s="31">
        <f t="shared" ref="K11:K12" si="13">E11*0.393701</f>
        <v>0</v>
      </c>
      <c r="L11" s="29">
        <f t="shared" ref="L11:L12" si="14">F11*2.2045855</f>
        <v>0</v>
      </c>
      <c r="M11" s="32"/>
      <c r="N11" s="33">
        <v>5</v>
      </c>
    </row>
    <row r="12" spans="1:14" s="33" customFormat="1" ht="13" customHeight="1" x14ac:dyDescent="0.2">
      <c r="A12" s="76"/>
      <c r="B12" s="77"/>
      <c r="C12" s="78"/>
      <c r="D12" s="78"/>
      <c r="E12" s="78"/>
      <c r="F12" s="78"/>
      <c r="G12" s="79">
        <f t="shared" ref="G12" si="15">SUM((C12*D12*E12)/1000000)</f>
        <v>0</v>
      </c>
      <c r="H12" s="80">
        <f t="shared" si="10"/>
        <v>0</v>
      </c>
      <c r="I12" s="81">
        <f t="shared" si="11"/>
        <v>0</v>
      </c>
      <c r="J12" s="81">
        <f t="shared" si="12"/>
        <v>0</v>
      </c>
      <c r="K12" s="81">
        <f t="shared" si="13"/>
        <v>0</v>
      </c>
      <c r="L12" s="82">
        <f t="shared" si="14"/>
        <v>0</v>
      </c>
      <c r="M12" s="83"/>
      <c r="N12" s="33">
        <v>6</v>
      </c>
    </row>
    <row r="13" spans="1:14" s="33" customFormat="1" ht="13" customHeight="1" x14ac:dyDescent="0.2">
      <c r="A13" s="70"/>
      <c r="B13" s="71"/>
      <c r="C13" s="72"/>
      <c r="D13" s="72"/>
      <c r="E13" s="72"/>
      <c r="F13" s="72"/>
      <c r="G13" s="30">
        <f>SUM((C13*D13*E13)/1000000)</f>
        <v>0</v>
      </c>
      <c r="H13" s="28">
        <f t="shared" ref="H13:H14" si="16">SUM((C13*D13*E13)/6000)</f>
        <v>0</v>
      </c>
      <c r="I13" s="31">
        <f t="shared" ref="I13:I14" si="17">C13*0.393701</f>
        <v>0</v>
      </c>
      <c r="J13" s="31">
        <f t="shared" ref="J13:J14" si="18">D13*0.393701</f>
        <v>0</v>
      </c>
      <c r="K13" s="31">
        <f t="shared" ref="K13:K14" si="19">E13*0.393701</f>
        <v>0</v>
      </c>
      <c r="L13" s="29">
        <f t="shared" ref="L13:L14" si="20">F13*2.2045855</f>
        <v>0</v>
      </c>
      <c r="M13" s="32"/>
      <c r="N13" s="33">
        <v>7</v>
      </c>
    </row>
    <row r="14" spans="1:14" s="33" customFormat="1" ht="13" customHeight="1" x14ac:dyDescent="0.2">
      <c r="A14" s="76"/>
      <c r="B14" s="77"/>
      <c r="C14" s="78"/>
      <c r="D14" s="78"/>
      <c r="E14" s="78"/>
      <c r="F14" s="78"/>
      <c r="G14" s="79">
        <f t="shared" ref="G14" si="21">SUM((C14*D14*E14)/1000000)</f>
        <v>0</v>
      </c>
      <c r="H14" s="80">
        <f t="shared" si="16"/>
        <v>0</v>
      </c>
      <c r="I14" s="81">
        <f t="shared" si="17"/>
        <v>0</v>
      </c>
      <c r="J14" s="81">
        <f t="shared" si="18"/>
        <v>0</v>
      </c>
      <c r="K14" s="81">
        <f t="shared" si="19"/>
        <v>0</v>
      </c>
      <c r="L14" s="82">
        <f t="shared" si="20"/>
        <v>0</v>
      </c>
      <c r="M14" s="83"/>
      <c r="N14" s="33">
        <v>8</v>
      </c>
    </row>
    <row r="15" spans="1:14" s="33" customFormat="1" ht="13" customHeight="1" x14ac:dyDescent="0.2">
      <c r="A15" s="70"/>
      <c r="B15" s="71"/>
      <c r="C15" s="72"/>
      <c r="D15" s="72"/>
      <c r="E15" s="72"/>
      <c r="F15" s="72"/>
      <c r="G15" s="30">
        <f>SUM((C15*D15*E15)/1000000)</f>
        <v>0</v>
      </c>
      <c r="H15" s="28">
        <f t="shared" ref="H15:H16" si="22">SUM((C15*D15*E15)/6000)</f>
        <v>0</v>
      </c>
      <c r="I15" s="31">
        <f t="shared" ref="I15:I16" si="23">C15*0.393701</f>
        <v>0</v>
      </c>
      <c r="J15" s="31">
        <f t="shared" ref="J15:J16" si="24">D15*0.393701</f>
        <v>0</v>
      </c>
      <c r="K15" s="31">
        <f t="shared" ref="K15:K16" si="25">E15*0.393701</f>
        <v>0</v>
      </c>
      <c r="L15" s="29">
        <f t="shared" ref="L15:L16" si="26">F15*2.2045855</f>
        <v>0</v>
      </c>
      <c r="M15" s="32"/>
      <c r="N15" s="33">
        <v>9</v>
      </c>
    </row>
    <row r="16" spans="1:14" s="33" customFormat="1" ht="13" customHeight="1" x14ac:dyDescent="0.2">
      <c r="A16" s="76"/>
      <c r="B16" s="77"/>
      <c r="C16" s="78"/>
      <c r="D16" s="78"/>
      <c r="E16" s="78"/>
      <c r="F16" s="78"/>
      <c r="G16" s="79">
        <f t="shared" ref="G16" si="27">SUM((C16*D16*E16)/1000000)</f>
        <v>0</v>
      </c>
      <c r="H16" s="80">
        <f t="shared" si="22"/>
        <v>0</v>
      </c>
      <c r="I16" s="81">
        <f t="shared" si="23"/>
        <v>0</v>
      </c>
      <c r="J16" s="81">
        <f t="shared" si="24"/>
        <v>0</v>
      </c>
      <c r="K16" s="81">
        <f t="shared" si="25"/>
        <v>0</v>
      </c>
      <c r="L16" s="82">
        <f t="shared" si="26"/>
        <v>0</v>
      </c>
      <c r="M16" s="83"/>
      <c r="N16" s="33">
        <v>10</v>
      </c>
    </row>
    <row r="17" spans="1:14" s="33" customFormat="1" ht="13" customHeight="1" x14ac:dyDescent="0.2">
      <c r="A17" s="70"/>
      <c r="B17" s="71"/>
      <c r="C17" s="72"/>
      <c r="D17" s="72"/>
      <c r="E17" s="72"/>
      <c r="F17" s="72"/>
      <c r="G17" s="30">
        <f>SUM((C17*D17*E17)/1000000)</f>
        <v>0</v>
      </c>
      <c r="H17" s="28">
        <f t="shared" ref="H17:H18" si="28">SUM((C17*D17*E17)/6000)</f>
        <v>0</v>
      </c>
      <c r="I17" s="31">
        <f t="shared" ref="I17:I18" si="29">C17*0.393701</f>
        <v>0</v>
      </c>
      <c r="J17" s="31">
        <f t="shared" ref="J17:J18" si="30">D17*0.393701</f>
        <v>0</v>
      </c>
      <c r="K17" s="31">
        <f t="shared" ref="K17:K18" si="31">E17*0.393701</f>
        <v>0</v>
      </c>
      <c r="L17" s="29">
        <f t="shared" ref="L17:L18" si="32">F17*2.2045855</f>
        <v>0</v>
      </c>
      <c r="M17" s="32"/>
      <c r="N17" s="33">
        <v>11</v>
      </c>
    </row>
    <row r="18" spans="1:14" s="33" customFormat="1" ht="13" customHeight="1" x14ac:dyDescent="0.2">
      <c r="A18" s="76"/>
      <c r="B18" s="77"/>
      <c r="C18" s="78"/>
      <c r="D18" s="78"/>
      <c r="E18" s="78"/>
      <c r="F18" s="78"/>
      <c r="G18" s="79">
        <f t="shared" ref="G18" si="33">SUM((C18*D18*E18)/1000000)</f>
        <v>0</v>
      </c>
      <c r="H18" s="80">
        <f t="shared" si="28"/>
        <v>0</v>
      </c>
      <c r="I18" s="81">
        <f t="shared" si="29"/>
        <v>0</v>
      </c>
      <c r="J18" s="81">
        <f t="shared" si="30"/>
        <v>0</v>
      </c>
      <c r="K18" s="81">
        <f t="shared" si="31"/>
        <v>0</v>
      </c>
      <c r="L18" s="82">
        <f t="shared" si="32"/>
        <v>0</v>
      </c>
      <c r="M18" s="83"/>
      <c r="N18" s="33">
        <v>12</v>
      </c>
    </row>
    <row r="19" spans="1:14" s="33" customFormat="1" ht="13" customHeight="1" x14ac:dyDescent="0.2">
      <c r="A19" s="70"/>
      <c r="B19" s="71"/>
      <c r="C19" s="72"/>
      <c r="D19" s="72"/>
      <c r="E19" s="72"/>
      <c r="F19" s="72"/>
      <c r="G19" s="30">
        <f>SUM((C19*D19*E19)/1000000)</f>
        <v>0</v>
      </c>
      <c r="H19" s="28">
        <f t="shared" ref="H19:H20" si="34">SUM((C19*D19*E19)/6000)</f>
        <v>0</v>
      </c>
      <c r="I19" s="31">
        <f t="shared" ref="I19:I20" si="35">C19*0.393701</f>
        <v>0</v>
      </c>
      <c r="J19" s="31">
        <f t="shared" ref="J19:J20" si="36">D19*0.393701</f>
        <v>0</v>
      </c>
      <c r="K19" s="31">
        <f t="shared" ref="K19:K20" si="37">E19*0.393701</f>
        <v>0</v>
      </c>
      <c r="L19" s="29">
        <f t="shared" ref="L19:L20" si="38">F19*2.2045855</f>
        <v>0</v>
      </c>
      <c r="M19" s="32"/>
      <c r="N19" s="33">
        <v>13</v>
      </c>
    </row>
    <row r="20" spans="1:14" s="33" customFormat="1" ht="13" customHeight="1" x14ac:dyDescent="0.2">
      <c r="A20" s="76"/>
      <c r="B20" s="77"/>
      <c r="C20" s="78"/>
      <c r="D20" s="78"/>
      <c r="E20" s="78"/>
      <c r="F20" s="78"/>
      <c r="G20" s="79">
        <f t="shared" ref="G20" si="39">SUM((C20*D20*E20)/1000000)</f>
        <v>0</v>
      </c>
      <c r="H20" s="80">
        <f t="shared" si="34"/>
        <v>0</v>
      </c>
      <c r="I20" s="81">
        <f t="shared" si="35"/>
        <v>0</v>
      </c>
      <c r="J20" s="81">
        <f t="shared" si="36"/>
        <v>0</v>
      </c>
      <c r="K20" s="81">
        <f t="shared" si="37"/>
        <v>0</v>
      </c>
      <c r="L20" s="82">
        <f t="shared" si="38"/>
        <v>0</v>
      </c>
      <c r="M20" s="83"/>
      <c r="N20" s="33">
        <v>14</v>
      </c>
    </row>
    <row r="21" spans="1:14" s="33" customFormat="1" ht="13" customHeight="1" x14ac:dyDescent="0.2">
      <c r="A21" s="70"/>
      <c r="B21" s="71"/>
      <c r="C21" s="72"/>
      <c r="D21" s="72"/>
      <c r="E21" s="72"/>
      <c r="F21" s="72"/>
      <c r="G21" s="30">
        <f>SUM((C21*D21*E21)/1000000)</f>
        <v>0</v>
      </c>
      <c r="H21" s="28">
        <f t="shared" ref="H21:H22" si="40">SUM((C21*D21*E21)/6000)</f>
        <v>0</v>
      </c>
      <c r="I21" s="31">
        <f t="shared" ref="I21:I22" si="41">C21*0.393701</f>
        <v>0</v>
      </c>
      <c r="J21" s="31">
        <f t="shared" ref="J21:J22" si="42">D21*0.393701</f>
        <v>0</v>
      </c>
      <c r="K21" s="31">
        <f t="shared" ref="K21:K22" si="43">E21*0.393701</f>
        <v>0</v>
      </c>
      <c r="L21" s="29">
        <f t="shared" ref="L21:L22" si="44">F21*2.2045855</f>
        <v>0</v>
      </c>
      <c r="M21" s="32"/>
      <c r="N21" s="33">
        <v>15</v>
      </c>
    </row>
    <row r="22" spans="1:14" s="33" customFormat="1" ht="13" customHeight="1" x14ac:dyDescent="0.2">
      <c r="A22" s="76"/>
      <c r="B22" s="77"/>
      <c r="C22" s="78"/>
      <c r="D22" s="78"/>
      <c r="E22" s="78"/>
      <c r="F22" s="78"/>
      <c r="G22" s="79">
        <f t="shared" ref="G22" si="45">SUM((C22*D22*E22)/1000000)</f>
        <v>0</v>
      </c>
      <c r="H22" s="80">
        <f t="shared" si="40"/>
        <v>0</v>
      </c>
      <c r="I22" s="81">
        <f t="shared" si="41"/>
        <v>0</v>
      </c>
      <c r="J22" s="81">
        <f t="shared" si="42"/>
        <v>0</v>
      </c>
      <c r="K22" s="81">
        <f t="shared" si="43"/>
        <v>0</v>
      </c>
      <c r="L22" s="82">
        <f t="shared" si="44"/>
        <v>0</v>
      </c>
      <c r="M22" s="83"/>
      <c r="N22" s="33">
        <v>16</v>
      </c>
    </row>
    <row r="23" spans="1:14" s="33" customFormat="1" ht="13" customHeight="1" x14ac:dyDescent="0.2">
      <c r="A23" s="70"/>
      <c r="B23" s="71"/>
      <c r="C23" s="72"/>
      <c r="D23" s="72"/>
      <c r="E23" s="72"/>
      <c r="F23" s="72"/>
      <c r="G23" s="30">
        <f>SUM((C23*D23*E23)/1000000)</f>
        <v>0</v>
      </c>
      <c r="H23" s="28">
        <f t="shared" ref="H23:H24" si="46">SUM((C23*D23*E23)/6000)</f>
        <v>0</v>
      </c>
      <c r="I23" s="31">
        <f t="shared" ref="I23:I24" si="47">C23*0.393701</f>
        <v>0</v>
      </c>
      <c r="J23" s="31">
        <f t="shared" ref="J23:J24" si="48">D23*0.393701</f>
        <v>0</v>
      </c>
      <c r="K23" s="31">
        <f t="shared" ref="K23:K24" si="49">E23*0.393701</f>
        <v>0</v>
      </c>
      <c r="L23" s="29">
        <f t="shared" ref="L23:L24" si="50">F23*2.2045855</f>
        <v>0</v>
      </c>
      <c r="M23" s="32"/>
      <c r="N23" s="33">
        <v>17</v>
      </c>
    </row>
    <row r="24" spans="1:14" s="33" customFormat="1" ht="13" customHeight="1" x14ac:dyDescent="0.2">
      <c r="A24" s="76"/>
      <c r="B24" s="77"/>
      <c r="C24" s="78"/>
      <c r="D24" s="78"/>
      <c r="E24" s="78"/>
      <c r="F24" s="78"/>
      <c r="G24" s="79">
        <f t="shared" ref="G24" si="51">SUM((C24*D24*E24)/1000000)</f>
        <v>0</v>
      </c>
      <c r="H24" s="80">
        <f t="shared" si="46"/>
        <v>0</v>
      </c>
      <c r="I24" s="81">
        <f t="shared" si="47"/>
        <v>0</v>
      </c>
      <c r="J24" s="81">
        <f t="shared" si="48"/>
        <v>0</v>
      </c>
      <c r="K24" s="81">
        <f t="shared" si="49"/>
        <v>0</v>
      </c>
      <c r="L24" s="82">
        <f t="shared" si="50"/>
        <v>0</v>
      </c>
      <c r="M24" s="83"/>
      <c r="N24" s="33">
        <v>18</v>
      </c>
    </row>
    <row r="25" spans="1:14" s="33" customFormat="1" ht="13" customHeight="1" x14ac:dyDescent="0.2">
      <c r="A25" s="70"/>
      <c r="B25" s="71"/>
      <c r="C25" s="72"/>
      <c r="D25" s="72"/>
      <c r="E25" s="72"/>
      <c r="F25" s="72"/>
      <c r="G25" s="30">
        <f>SUM((C25*D25*E25)/1000000)</f>
        <v>0</v>
      </c>
      <c r="H25" s="28">
        <f t="shared" ref="H25:H26" si="52">SUM((C25*D25*E25)/6000)</f>
        <v>0</v>
      </c>
      <c r="I25" s="31">
        <f t="shared" ref="I25:K38" si="53">C25*0.393701</f>
        <v>0</v>
      </c>
      <c r="J25" s="31">
        <f t="shared" si="53"/>
        <v>0</v>
      </c>
      <c r="K25" s="31">
        <f t="shared" si="53"/>
        <v>0</v>
      </c>
      <c r="L25" s="29">
        <f t="shared" ref="L25:L26" si="54">F25*2.2045855</f>
        <v>0</v>
      </c>
      <c r="M25" s="32"/>
      <c r="N25" s="33">
        <v>19</v>
      </c>
    </row>
    <row r="26" spans="1:14" s="33" customFormat="1" ht="13" customHeight="1" x14ac:dyDescent="0.2">
      <c r="A26" s="76"/>
      <c r="B26" s="77"/>
      <c r="C26" s="78"/>
      <c r="D26" s="78"/>
      <c r="E26" s="78"/>
      <c r="F26" s="78"/>
      <c r="G26" s="79">
        <f t="shared" ref="G26" si="55">SUM((C26*D26*E26)/1000000)</f>
        <v>0</v>
      </c>
      <c r="H26" s="80">
        <f t="shared" si="52"/>
        <v>0</v>
      </c>
      <c r="I26" s="81">
        <f t="shared" si="53"/>
        <v>0</v>
      </c>
      <c r="J26" s="81">
        <f t="shared" si="53"/>
        <v>0</v>
      </c>
      <c r="K26" s="81">
        <f t="shared" si="53"/>
        <v>0</v>
      </c>
      <c r="L26" s="82">
        <f t="shared" si="54"/>
        <v>0</v>
      </c>
      <c r="M26" s="83"/>
      <c r="N26" s="33">
        <v>20</v>
      </c>
    </row>
    <row r="27" spans="1:14" s="33" customFormat="1" ht="13" customHeight="1" x14ac:dyDescent="0.2">
      <c r="A27" s="70"/>
      <c r="B27" s="71"/>
      <c r="C27" s="72"/>
      <c r="D27" s="72"/>
      <c r="E27" s="72"/>
      <c r="F27" s="72"/>
      <c r="G27" s="30">
        <f>SUM((C27*D27*E27)/1000000)</f>
        <v>0</v>
      </c>
      <c r="H27" s="28">
        <f t="shared" ref="H27:H28" si="56">SUM((C27*D27*E27)/6000)</f>
        <v>0</v>
      </c>
      <c r="I27" s="31">
        <f t="shared" si="53"/>
        <v>0</v>
      </c>
      <c r="J27" s="31">
        <f t="shared" si="53"/>
        <v>0</v>
      </c>
      <c r="K27" s="31">
        <f t="shared" si="53"/>
        <v>0</v>
      </c>
      <c r="L27" s="29">
        <f t="shared" ref="L27:L28" si="57">F27*2.2045855</f>
        <v>0</v>
      </c>
      <c r="M27" s="32"/>
      <c r="N27" s="33">
        <v>21</v>
      </c>
    </row>
    <row r="28" spans="1:14" s="33" customFormat="1" ht="13" customHeight="1" x14ac:dyDescent="0.2">
      <c r="A28" s="76"/>
      <c r="B28" s="77"/>
      <c r="C28" s="78"/>
      <c r="D28" s="78"/>
      <c r="E28" s="78"/>
      <c r="F28" s="78"/>
      <c r="G28" s="79">
        <f t="shared" ref="G28" si="58">SUM((C28*D28*E28)/1000000)</f>
        <v>0</v>
      </c>
      <c r="H28" s="80">
        <f t="shared" si="56"/>
        <v>0</v>
      </c>
      <c r="I28" s="81">
        <f t="shared" si="53"/>
        <v>0</v>
      </c>
      <c r="J28" s="81">
        <f t="shared" si="53"/>
        <v>0</v>
      </c>
      <c r="K28" s="81">
        <f t="shared" si="53"/>
        <v>0</v>
      </c>
      <c r="L28" s="82">
        <f t="shared" si="57"/>
        <v>0</v>
      </c>
      <c r="M28" s="83"/>
      <c r="N28" s="33">
        <v>22</v>
      </c>
    </row>
    <row r="29" spans="1:14" s="33" customFormat="1" ht="13" customHeight="1" x14ac:dyDescent="0.2">
      <c r="A29" s="70"/>
      <c r="B29" s="71"/>
      <c r="C29" s="72"/>
      <c r="D29" s="72"/>
      <c r="E29" s="72"/>
      <c r="F29" s="72"/>
      <c r="G29" s="30">
        <f>SUM((C29*D29*E29)/1000000)</f>
        <v>0</v>
      </c>
      <c r="H29" s="28">
        <f t="shared" ref="H29:H30" si="59">SUM((C29*D29*E29)/6000)</f>
        <v>0</v>
      </c>
      <c r="I29" s="31">
        <f t="shared" si="53"/>
        <v>0</v>
      </c>
      <c r="J29" s="31">
        <f t="shared" si="53"/>
        <v>0</v>
      </c>
      <c r="K29" s="31">
        <f t="shared" si="53"/>
        <v>0</v>
      </c>
      <c r="L29" s="29">
        <f t="shared" ref="L29:L30" si="60">F29*2.2045855</f>
        <v>0</v>
      </c>
      <c r="M29" s="32"/>
      <c r="N29" s="33">
        <v>23</v>
      </c>
    </row>
    <row r="30" spans="1:14" s="33" customFormat="1" ht="13" customHeight="1" x14ac:dyDescent="0.2">
      <c r="A30" s="76"/>
      <c r="B30" s="77"/>
      <c r="C30" s="78"/>
      <c r="D30" s="78"/>
      <c r="E30" s="78"/>
      <c r="F30" s="78"/>
      <c r="G30" s="79">
        <f t="shared" ref="G30" si="61">SUM((C30*D30*E30)/1000000)</f>
        <v>0</v>
      </c>
      <c r="H30" s="80">
        <f t="shared" si="59"/>
        <v>0</v>
      </c>
      <c r="I30" s="81">
        <f t="shared" si="53"/>
        <v>0</v>
      </c>
      <c r="J30" s="81">
        <f t="shared" si="53"/>
        <v>0</v>
      </c>
      <c r="K30" s="81">
        <f t="shared" si="53"/>
        <v>0</v>
      </c>
      <c r="L30" s="82">
        <f t="shared" si="60"/>
        <v>0</v>
      </c>
      <c r="M30" s="83"/>
      <c r="N30" s="33">
        <v>24</v>
      </c>
    </row>
    <row r="31" spans="1:14" s="33" customFormat="1" ht="13" customHeight="1" x14ac:dyDescent="0.2">
      <c r="A31" s="70"/>
      <c r="B31" s="71"/>
      <c r="C31" s="72"/>
      <c r="D31" s="72"/>
      <c r="E31" s="72"/>
      <c r="F31" s="72"/>
      <c r="G31" s="30">
        <f>SUM((C31*D31*E31)/1000000)</f>
        <v>0</v>
      </c>
      <c r="H31" s="28">
        <f t="shared" ref="H31:H32" si="62">SUM((C31*D31*E31)/6000)</f>
        <v>0</v>
      </c>
      <c r="I31" s="31">
        <f t="shared" si="53"/>
        <v>0</v>
      </c>
      <c r="J31" s="31">
        <f t="shared" si="53"/>
        <v>0</v>
      </c>
      <c r="K31" s="31">
        <f t="shared" si="53"/>
        <v>0</v>
      </c>
      <c r="L31" s="29">
        <f t="shared" ref="L31:L32" si="63">F31*2.2045855</f>
        <v>0</v>
      </c>
      <c r="M31" s="32"/>
      <c r="N31" s="33">
        <v>25</v>
      </c>
    </row>
    <row r="32" spans="1:14" s="33" customFormat="1" ht="13" customHeight="1" x14ac:dyDescent="0.2">
      <c r="A32" s="76"/>
      <c r="B32" s="77"/>
      <c r="C32" s="78"/>
      <c r="D32" s="78"/>
      <c r="E32" s="78"/>
      <c r="F32" s="78"/>
      <c r="G32" s="79">
        <f t="shared" ref="G32" si="64">SUM((C32*D32*E32)/1000000)</f>
        <v>0</v>
      </c>
      <c r="H32" s="80">
        <f t="shared" si="62"/>
        <v>0</v>
      </c>
      <c r="I32" s="81">
        <f t="shared" si="53"/>
        <v>0</v>
      </c>
      <c r="J32" s="81">
        <f t="shared" si="53"/>
        <v>0</v>
      </c>
      <c r="K32" s="81">
        <f t="shared" si="53"/>
        <v>0</v>
      </c>
      <c r="L32" s="82">
        <f t="shared" si="63"/>
        <v>0</v>
      </c>
      <c r="M32" s="83"/>
      <c r="N32" s="33">
        <v>26</v>
      </c>
    </row>
    <row r="33" spans="1:17" s="33" customFormat="1" ht="13" customHeight="1" x14ac:dyDescent="0.2">
      <c r="A33" s="70"/>
      <c r="B33" s="71"/>
      <c r="C33" s="72"/>
      <c r="D33" s="72"/>
      <c r="E33" s="72"/>
      <c r="F33" s="72"/>
      <c r="G33" s="30">
        <f>SUM((C33*D33*E33)/1000000)</f>
        <v>0</v>
      </c>
      <c r="H33" s="28">
        <f t="shared" ref="H33:H34" si="65">SUM((C33*D33*E33)/6000)</f>
        <v>0</v>
      </c>
      <c r="I33" s="31">
        <f t="shared" si="53"/>
        <v>0</v>
      </c>
      <c r="J33" s="31">
        <f t="shared" si="53"/>
        <v>0</v>
      </c>
      <c r="K33" s="31">
        <f t="shared" si="53"/>
        <v>0</v>
      </c>
      <c r="L33" s="29">
        <f t="shared" ref="L33:L34" si="66">F33*2.2045855</f>
        <v>0</v>
      </c>
      <c r="M33" s="32"/>
      <c r="N33" s="33">
        <v>27</v>
      </c>
    </row>
    <row r="34" spans="1:17" s="33" customFormat="1" ht="13" customHeight="1" x14ac:dyDescent="0.2">
      <c r="A34" s="76"/>
      <c r="B34" s="77"/>
      <c r="C34" s="78"/>
      <c r="D34" s="78"/>
      <c r="E34" s="78"/>
      <c r="F34" s="78"/>
      <c r="G34" s="79">
        <f t="shared" ref="G34" si="67">SUM((C34*D34*E34)/1000000)</f>
        <v>0</v>
      </c>
      <c r="H34" s="80">
        <f t="shared" si="65"/>
        <v>0</v>
      </c>
      <c r="I34" s="81">
        <f t="shared" si="53"/>
        <v>0</v>
      </c>
      <c r="J34" s="81">
        <f t="shared" si="53"/>
        <v>0</v>
      </c>
      <c r="K34" s="81">
        <f t="shared" si="53"/>
        <v>0</v>
      </c>
      <c r="L34" s="82">
        <f t="shared" si="66"/>
        <v>0</v>
      </c>
      <c r="M34" s="83"/>
      <c r="N34" s="33">
        <v>28</v>
      </c>
    </row>
    <row r="35" spans="1:17" s="33" customFormat="1" ht="13" customHeight="1" x14ac:dyDescent="0.2">
      <c r="A35" s="70"/>
      <c r="B35" s="71"/>
      <c r="C35" s="72"/>
      <c r="D35" s="72"/>
      <c r="E35" s="72"/>
      <c r="F35" s="72"/>
      <c r="G35" s="30">
        <f>SUM((C35*D35*E35)/1000000)</f>
        <v>0</v>
      </c>
      <c r="H35" s="28">
        <f t="shared" ref="H35:H36" si="68">SUM((C35*D35*E35)/6000)</f>
        <v>0</v>
      </c>
      <c r="I35" s="31">
        <f t="shared" si="53"/>
        <v>0</v>
      </c>
      <c r="J35" s="31">
        <f t="shared" si="53"/>
        <v>0</v>
      </c>
      <c r="K35" s="31">
        <f t="shared" si="53"/>
        <v>0</v>
      </c>
      <c r="L35" s="29">
        <f t="shared" ref="L35:L36" si="69">F35*2.2045855</f>
        <v>0</v>
      </c>
      <c r="M35" s="32"/>
      <c r="N35" s="33">
        <v>29</v>
      </c>
    </row>
    <row r="36" spans="1:17" s="33" customFormat="1" ht="13" customHeight="1" x14ac:dyDescent="0.2">
      <c r="A36" s="76"/>
      <c r="B36" s="77"/>
      <c r="C36" s="78"/>
      <c r="D36" s="78"/>
      <c r="E36" s="78"/>
      <c r="F36" s="78"/>
      <c r="G36" s="79">
        <f t="shared" ref="G36" si="70">SUM((C36*D36*E36)/1000000)</f>
        <v>0</v>
      </c>
      <c r="H36" s="80">
        <f t="shared" si="68"/>
        <v>0</v>
      </c>
      <c r="I36" s="81">
        <f t="shared" si="53"/>
        <v>0</v>
      </c>
      <c r="J36" s="81">
        <f t="shared" si="53"/>
        <v>0</v>
      </c>
      <c r="K36" s="81">
        <f t="shared" si="53"/>
        <v>0</v>
      </c>
      <c r="L36" s="82">
        <f t="shared" si="69"/>
        <v>0</v>
      </c>
      <c r="M36" s="83"/>
      <c r="N36" s="33">
        <v>30</v>
      </c>
    </row>
    <row r="37" spans="1:17" s="33" customFormat="1" ht="13" customHeight="1" x14ac:dyDescent="0.2">
      <c r="A37" s="70"/>
      <c r="B37" s="71"/>
      <c r="C37" s="72"/>
      <c r="D37" s="72"/>
      <c r="E37" s="72"/>
      <c r="F37" s="72"/>
      <c r="G37" s="30">
        <f>SUM((C37*D37*E37)/1000000)</f>
        <v>0</v>
      </c>
      <c r="H37" s="28">
        <f t="shared" ref="H37:H38" si="71">SUM((C37*D37*E37)/6000)</f>
        <v>0</v>
      </c>
      <c r="I37" s="31">
        <f t="shared" si="53"/>
        <v>0</v>
      </c>
      <c r="J37" s="31">
        <f t="shared" si="53"/>
        <v>0</v>
      </c>
      <c r="K37" s="31">
        <f t="shared" si="53"/>
        <v>0</v>
      </c>
      <c r="L37" s="29">
        <f t="shared" ref="L37:L38" si="72">F37*2.2045855</f>
        <v>0</v>
      </c>
      <c r="M37" s="32"/>
      <c r="N37" s="33">
        <v>31</v>
      </c>
    </row>
    <row r="38" spans="1:17" s="33" customFormat="1" ht="13" customHeight="1" x14ac:dyDescent="0.2">
      <c r="A38" s="76"/>
      <c r="B38" s="77"/>
      <c r="C38" s="78"/>
      <c r="D38" s="78"/>
      <c r="E38" s="78"/>
      <c r="F38" s="78"/>
      <c r="G38" s="79">
        <f t="shared" ref="G38" si="73">SUM((C38*D38*E38)/1000000)</f>
        <v>0</v>
      </c>
      <c r="H38" s="80">
        <f t="shared" si="71"/>
        <v>0</v>
      </c>
      <c r="I38" s="81">
        <f t="shared" si="53"/>
        <v>0</v>
      </c>
      <c r="J38" s="81">
        <f t="shared" si="53"/>
        <v>0</v>
      </c>
      <c r="K38" s="81">
        <f t="shared" si="53"/>
        <v>0</v>
      </c>
      <c r="L38" s="82">
        <f t="shared" si="72"/>
        <v>0</v>
      </c>
      <c r="M38" s="83"/>
      <c r="N38" s="33">
        <v>32</v>
      </c>
    </row>
    <row r="39" spans="1:17" s="33" customFormat="1" ht="13" customHeight="1" x14ac:dyDescent="0.2">
      <c r="A39" s="70"/>
      <c r="B39" s="71"/>
      <c r="C39" s="72"/>
      <c r="D39" s="72"/>
      <c r="E39" s="72"/>
      <c r="F39" s="72"/>
      <c r="G39" s="30">
        <f>SUM((C39*D39*E39)/1000000)</f>
        <v>0</v>
      </c>
      <c r="H39" s="28">
        <f t="shared" ref="H39:H40" si="74">SUM((C39*D39*E39)/6000)</f>
        <v>0</v>
      </c>
      <c r="I39" s="31">
        <f t="shared" ref="I39:I40" si="75">C39*0.393701</f>
        <v>0</v>
      </c>
      <c r="J39" s="31">
        <f t="shared" ref="J39:J40" si="76">D39*0.393701</f>
        <v>0</v>
      </c>
      <c r="K39" s="31">
        <f t="shared" ref="K39:K40" si="77">E39*0.393701</f>
        <v>0</v>
      </c>
      <c r="L39" s="29">
        <f t="shared" ref="L39:L40" si="78">F39*2.2045855</f>
        <v>0</v>
      </c>
      <c r="M39" s="32"/>
      <c r="N39" s="33">
        <v>33</v>
      </c>
      <c r="Q39" s="84"/>
    </row>
    <row r="40" spans="1:17" s="33" customFormat="1" ht="13" customHeight="1" x14ac:dyDescent="0.2">
      <c r="A40" s="76"/>
      <c r="B40" s="77"/>
      <c r="C40" s="78"/>
      <c r="D40" s="78"/>
      <c r="E40" s="78"/>
      <c r="F40" s="78"/>
      <c r="G40" s="79">
        <f t="shared" ref="G40" si="79">SUM((C40*D40*E40)/1000000)</f>
        <v>0</v>
      </c>
      <c r="H40" s="80">
        <f t="shared" si="74"/>
        <v>0</v>
      </c>
      <c r="I40" s="81">
        <f t="shared" si="75"/>
        <v>0</v>
      </c>
      <c r="J40" s="81">
        <f t="shared" si="76"/>
        <v>0</v>
      </c>
      <c r="K40" s="81">
        <f t="shared" si="77"/>
        <v>0</v>
      </c>
      <c r="L40" s="82">
        <f t="shared" si="78"/>
        <v>0</v>
      </c>
      <c r="M40" s="83"/>
      <c r="N40" s="33">
        <v>34</v>
      </c>
    </row>
    <row r="41" spans="1:17" s="33" customFormat="1" ht="13" customHeight="1" x14ac:dyDescent="0.2">
      <c r="A41" s="70"/>
      <c r="B41" s="71"/>
      <c r="C41" s="72"/>
      <c r="D41" s="72"/>
      <c r="E41" s="72"/>
      <c r="F41" s="72"/>
      <c r="G41" s="30">
        <f>SUM((C41*D41*E41)/1000000)</f>
        <v>0</v>
      </c>
      <c r="H41" s="28">
        <f t="shared" ref="H41:H42" si="80">SUM((C41*D41*E41)/6000)</f>
        <v>0</v>
      </c>
      <c r="I41" s="31">
        <f t="shared" ref="I41:K70" si="81">C41*0.393701</f>
        <v>0</v>
      </c>
      <c r="J41" s="31">
        <f t="shared" si="81"/>
        <v>0</v>
      </c>
      <c r="K41" s="31">
        <f t="shared" si="81"/>
        <v>0</v>
      </c>
      <c r="L41" s="29">
        <f t="shared" ref="L41:L42" si="82">F41*2.2045855</f>
        <v>0</v>
      </c>
      <c r="M41" s="32"/>
      <c r="N41" s="33">
        <v>35</v>
      </c>
    </row>
    <row r="42" spans="1:17" s="33" customFormat="1" ht="13" customHeight="1" x14ac:dyDescent="0.2">
      <c r="A42" s="76"/>
      <c r="B42" s="77"/>
      <c r="C42" s="78"/>
      <c r="D42" s="78"/>
      <c r="E42" s="78"/>
      <c r="F42" s="78"/>
      <c r="G42" s="79">
        <f t="shared" ref="G42" si="83">SUM((C42*D42*E42)/1000000)</f>
        <v>0</v>
      </c>
      <c r="H42" s="80">
        <f t="shared" si="80"/>
        <v>0</v>
      </c>
      <c r="I42" s="81">
        <f t="shared" si="81"/>
        <v>0</v>
      </c>
      <c r="J42" s="81">
        <f t="shared" si="81"/>
        <v>0</v>
      </c>
      <c r="K42" s="81">
        <f t="shared" si="81"/>
        <v>0</v>
      </c>
      <c r="L42" s="82">
        <f t="shared" si="82"/>
        <v>0</v>
      </c>
      <c r="M42" s="83"/>
      <c r="N42" s="33">
        <v>36</v>
      </c>
    </row>
    <row r="43" spans="1:17" s="33" customFormat="1" ht="13" customHeight="1" x14ac:dyDescent="0.2">
      <c r="A43" s="70"/>
      <c r="B43" s="71"/>
      <c r="C43" s="72"/>
      <c r="D43" s="72"/>
      <c r="E43" s="72"/>
      <c r="F43" s="72"/>
      <c r="G43" s="30">
        <f>SUM((C43*D43*E43)/1000000)</f>
        <v>0</v>
      </c>
      <c r="H43" s="28">
        <f t="shared" ref="H43:H44" si="84">SUM((C43*D43*E43)/6000)</f>
        <v>0</v>
      </c>
      <c r="I43" s="31">
        <f t="shared" si="81"/>
        <v>0</v>
      </c>
      <c r="J43" s="31">
        <f t="shared" si="81"/>
        <v>0</v>
      </c>
      <c r="K43" s="31">
        <f t="shared" si="81"/>
        <v>0</v>
      </c>
      <c r="L43" s="29">
        <f t="shared" ref="L43:L44" si="85">F43*2.2045855</f>
        <v>0</v>
      </c>
      <c r="M43" s="32"/>
      <c r="N43" s="33">
        <v>37</v>
      </c>
    </row>
    <row r="44" spans="1:17" s="33" customFormat="1" ht="13" customHeight="1" x14ac:dyDescent="0.2">
      <c r="A44" s="76"/>
      <c r="B44" s="77"/>
      <c r="C44" s="78"/>
      <c r="D44" s="78"/>
      <c r="E44" s="78"/>
      <c r="F44" s="78"/>
      <c r="G44" s="79">
        <f t="shared" ref="G44" si="86">SUM((C44*D44*E44)/1000000)</f>
        <v>0</v>
      </c>
      <c r="H44" s="80">
        <f t="shared" si="84"/>
        <v>0</v>
      </c>
      <c r="I44" s="81">
        <f t="shared" si="81"/>
        <v>0</v>
      </c>
      <c r="J44" s="81">
        <f t="shared" si="81"/>
        <v>0</v>
      </c>
      <c r="K44" s="81">
        <f t="shared" si="81"/>
        <v>0</v>
      </c>
      <c r="L44" s="82">
        <f t="shared" si="85"/>
        <v>0</v>
      </c>
      <c r="M44" s="83"/>
      <c r="N44" s="33">
        <v>38</v>
      </c>
    </row>
    <row r="45" spans="1:17" s="33" customFormat="1" ht="13" customHeight="1" x14ac:dyDescent="0.2">
      <c r="A45" s="70"/>
      <c r="B45" s="71"/>
      <c r="C45" s="72"/>
      <c r="D45" s="72"/>
      <c r="E45" s="72"/>
      <c r="F45" s="72"/>
      <c r="G45" s="30">
        <f>SUM((C45*D45*E45)/1000000)</f>
        <v>0</v>
      </c>
      <c r="H45" s="28">
        <f t="shared" ref="H45:H46" si="87">SUM((C45*D45*E45)/6000)</f>
        <v>0</v>
      </c>
      <c r="I45" s="31">
        <f t="shared" si="81"/>
        <v>0</v>
      </c>
      <c r="J45" s="31">
        <f t="shared" si="81"/>
        <v>0</v>
      </c>
      <c r="K45" s="31">
        <f t="shared" si="81"/>
        <v>0</v>
      </c>
      <c r="L45" s="29">
        <f t="shared" ref="L45:L46" si="88">F45*2.2045855</f>
        <v>0</v>
      </c>
      <c r="M45" s="32"/>
      <c r="N45" s="33">
        <v>39</v>
      </c>
    </row>
    <row r="46" spans="1:17" s="33" customFormat="1" ht="13" customHeight="1" x14ac:dyDescent="0.2">
      <c r="A46" s="76"/>
      <c r="B46" s="77"/>
      <c r="C46" s="78"/>
      <c r="D46" s="78"/>
      <c r="E46" s="78"/>
      <c r="F46" s="78"/>
      <c r="G46" s="79">
        <f t="shared" ref="G46" si="89">SUM((C46*D46*E46)/1000000)</f>
        <v>0</v>
      </c>
      <c r="H46" s="80">
        <f t="shared" si="87"/>
        <v>0</v>
      </c>
      <c r="I46" s="81">
        <f t="shared" si="81"/>
        <v>0</v>
      </c>
      <c r="J46" s="81">
        <f t="shared" si="81"/>
        <v>0</v>
      </c>
      <c r="K46" s="81">
        <f t="shared" si="81"/>
        <v>0</v>
      </c>
      <c r="L46" s="82">
        <f t="shared" si="88"/>
        <v>0</v>
      </c>
      <c r="M46" s="83"/>
      <c r="N46" s="33">
        <v>40</v>
      </c>
    </row>
    <row r="47" spans="1:17" s="33" customFormat="1" ht="13" customHeight="1" x14ac:dyDescent="0.2">
      <c r="A47" s="70"/>
      <c r="B47" s="71"/>
      <c r="C47" s="72"/>
      <c r="D47" s="72"/>
      <c r="E47" s="72"/>
      <c r="F47" s="72"/>
      <c r="G47" s="30">
        <f>SUM((C47*D47*E47)/1000000)</f>
        <v>0</v>
      </c>
      <c r="H47" s="28">
        <f t="shared" ref="H47:H48" si="90">SUM((C47*D47*E47)/6000)</f>
        <v>0</v>
      </c>
      <c r="I47" s="31">
        <f t="shared" si="81"/>
        <v>0</v>
      </c>
      <c r="J47" s="31">
        <f t="shared" si="81"/>
        <v>0</v>
      </c>
      <c r="K47" s="31">
        <f t="shared" si="81"/>
        <v>0</v>
      </c>
      <c r="L47" s="29">
        <f t="shared" ref="L47:L48" si="91">F47*2.2045855</f>
        <v>0</v>
      </c>
      <c r="M47" s="32"/>
      <c r="N47" s="33">
        <v>41</v>
      </c>
    </row>
    <row r="48" spans="1:17" s="33" customFormat="1" ht="13" customHeight="1" x14ac:dyDescent="0.2">
      <c r="A48" s="76"/>
      <c r="B48" s="77"/>
      <c r="C48" s="78"/>
      <c r="D48" s="78"/>
      <c r="E48" s="78"/>
      <c r="F48" s="78"/>
      <c r="G48" s="79">
        <f t="shared" ref="G48" si="92">SUM((C48*D48*E48)/1000000)</f>
        <v>0</v>
      </c>
      <c r="H48" s="80">
        <f t="shared" si="90"/>
        <v>0</v>
      </c>
      <c r="I48" s="81">
        <f t="shared" si="81"/>
        <v>0</v>
      </c>
      <c r="J48" s="81">
        <f t="shared" si="81"/>
        <v>0</v>
      </c>
      <c r="K48" s="81">
        <f t="shared" si="81"/>
        <v>0</v>
      </c>
      <c r="L48" s="82">
        <f t="shared" si="91"/>
        <v>0</v>
      </c>
      <c r="M48" s="83"/>
      <c r="N48" s="33">
        <v>42</v>
      </c>
    </row>
    <row r="49" spans="1:14" s="33" customFormat="1" ht="13" customHeight="1" x14ac:dyDescent="0.2">
      <c r="A49" s="70"/>
      <c r="B49" s="71"/>
      <c r="C49" s="72"/>
      <c r="D49" s="72"/>
      <c r="E49" s="72"/>
      <c r="F49" s="72"/>
      <c r="G49" s="30">
        <f>SUM((C49*D49*E49)/1000000)</f>
        <v>0</v>
      </c>
      <c r="H49" s="28">
        <f t="shared" ref="H49:H50" si="93">SUM((C49*D49*E49)/6000)</f>
        <v>0</v>
      </c>
      <c r="I49" s="31">
        <f t="shared" si="81"/>
        <v>0</v>
      </c>
      <c r="J49" s="31">
        <f t="shared" si="81"/>
        <v>0</v>
      </c>
      <c r="K49" s="31">
        <f t="shared" si="81"/>
        <v>0</v>
      </c>
      <c r="L49" s="29">
        <f t="shared" ref="L49:L50" si="94">F49*2.2045855</f>
        <v>0</v>
      </c>
      <c r="M49" s="32"/>
      <c r="N49" s="33">
        <v>43</v>
      </c>
    </row>
    <row r="50" spans="1:14" s="33" customFormat="1" ht="13" customHeight="1" x14ac:dyDescent="0.2">
      <c r="A50" s="76"/>
      <c r="B50" s="77"/>
      <c r="C50" s="78"/>
      <c r="D50" s="78"/>
      <c r="E50" s="78"/>
      <c r="F50" s="78"/>
      <c r="G50" s="79">
        <f t="shared" ref="G50" si="95">SUM((C50*D50*E50)/1000000)</f>
        <v>0</v>
      </c>
      <c r="H50" s="80">
        <f t="shared" si="93"/>
        <v>0</v>
      </c>
      <c r="I50" s="81">
        <f t="shared" si="81"/>
        <v>0</v>
      </c>
      <c r="J50" s="81">
        <f t="shared" si="81"/>
        <v>0</v>
      </c>
      <c r="K50" s="81">
        <f t="shared" si="81"/>
        <v>0</v>
      </c>
      <c r="L50" s="82">
        <f t="shared" si="94"/>
        <v>0</v>
      </c>
      <c r="M50" s="83"/>
      <c r="N50" s="33">
        <v>44</v>
      </c>
    </row>
    <row r="51" spans="1:14" s="33" customFormat="1" ht="13" customHeight="1" x14ac:dyDescent="0.2">
      <c r="A51" s="70"/>
      <c r="B51" s="71"/>
      <c r="C51" s="72"/>
      <c r="D51" s="72"/>
      <c r="E51" s="72"/>
      <c r="F51" s="72"/>
      <c r="G51" s="30">
        <f>SUM((C51*D51*E51)/1000000)</f>
        <v>0</v>
      </c>
      <c r="H51" s="28">
        <f t="shared" ref="H51:H52" si="96">SUM((C51*D51*E51)/6000)</f>
        <v>0</v>
      </c>
      <c r="I51" s="31">
        <f t="shared" si="81"/>
        <v>0</v>
      </c>
      <c r="J51" s="31">
        <f t="shared" si="81"/>
        <v>0</v>
      </c>
      <c r="K51" s="31">
        <f t="shared" si="81"/>
        <v>0</v>
      </c>
      <c r="L51" s="29">
        <f t="shared" ref="L51:L52" si="97">F51*2.2045855</f>
        <v>0</v>
      </c>
      <c r="M51" s="32"/>
      <c r="N51" s="33">
        <v>45</v>
      </c>
    </row>
    <row r="52" spans="1:14" s="33" customFormat="1" ht="13" customHeight="1" x14ac:dyDescent="0.2">
      <c r="A52" s="76"/>
      <c r="B52" s="77"/>
      <c r="C52" s="78"/>
      <c r="D52" s="78"/>
      <c r="E52" s="78"/>
      <c r="F52" s="78"/>
      <c r="G52" s="79">
        <f t="shared" ref="G52" si="98">SUM((C52*D52*E52)/1000000)</f>
        <v>0</v>
      </c>
      <c r="H52" s="80">
        <f t="shared" si="96"/>
        <v>0</v>
      </c>
      <c r="I52" s="81">
        <f t="shared" si="81"/>
        <v>0</v>
      </c>
      <c r="J52" s="81">
        <f t="shared" si="81"/>
        <v>0</v>
      </c>
      <c r="K52" s="81">
        <f t="shared" si="81"/>
        <v>0</v>
      </c>
      <c r="L52" s="82">
        <f t="shared" si="97"/>
        <v>0</v>
      </c>
      <c r="M52" s="83"/>
      <c r="N52" s="33">
        <v>46</v>
      </c>
    </row>
    <row r="53" spans="1:14" s="33" customFormat="1" ht="13" customHeight="1" x14ac:dyDescent="0.2">
      <c r="A53" s="70"/>
      <c r="B53" s="71"/>
      <c r="C53" s="72"/>
      <c r="D53" s="72"/>
      <c r="E53" s="72"/>
      <c r="F53" s="72"/>
      <c r="G53" s="30">
        <f>SUM((C53*D53*E53)/1000000)</f>
        <v>0</v>
      </c>
      <c r="H53" s="28">
        <f t="shared" ref="H53:H54" si="99">SUM((C53*D53*E53)/6000)</f>
        <v>0</v>
      </c>
      <c r="I53" s="31">
        <f t="shared" si="81"/>
        <v>0</v>
      </c>
      <c r="J53" s="31">
        <f t="shared" si="81"/>
        <v>0</v>
      </c>
      <c r="K53" s="31">
        <f t="shared" si="81"/>
        <v>0</v>
      </c>
      <c r="L53" s="29">
        <f t="shared" ref="L53:L54" si="100">F53*2.2045855</f>
        <v>0</v>
      </c>
      <c r="M53" s="32"/>
      <c r="N53" s="33">
        <v>47</v>
      </c>
    </row>
    <row r="54" spans="1:14" s="33" customFormat="1" ht="13" customHeight="1" x14ac:dyDescent="0.2">
      <c r="A54" s="76"/>
      <c r="B54" s="77"/>
      <c r="C54" s="78"/>
      <c r="D54" s="78"/>
      <c r="E54" s="78"/>
      <c r="F54" s="78"/>
      <c r="G54" s="79">
        <f t="shared" ref="G54" si="101">SUM((C54*D54*E54)/1000000)</f>
        <v>0</v>
      </c>
      <c r="H54" s="80">
        <f t="shared" si="99"/>
        <v>0</v>
      </c>
      <c r="I54" s="81">
        <f t="shared" si="81"/>
        <v>0</v>
      </c>
      <c r="J54" s="81">
        <f t="shared" si="81"/>
        <v>0</v>
      </c>
      <c r="K54" s="81">
        <f t="shared" si="81"/>
        <v>0</v>
      </c>
      <c r="L54" s="82">
        <f t="shared" si="100"/>
        <v>0</v>
      </c>
      <c r="M54" s="83"/>
      <c r="N54" s="33">
        <v>48</v>
      </c>
    </row>
    <row r="55" spans="1:14" s="33" customFormat="1" ht="13" customHeight="1" x14ac:dyDescent="0.2">
      <c r="A55" s="70"/>
      <c r="B55" s="71"/>
      <c r="C55" s="72"/>
      <c r="D55" s="72"/>
      <c r="E55" s="72"/>
      <c r="F55" s="72"/>
      <c r="G55" s="30">
        <f>SUM((C55*D55*E55)/1000000)</f>
        <v>0</v>
      </c>
      <c r="H55" s="28">
        <f t="shared" ref="H55:H56" si="102">SUM((C55*D55*E55)/6000)</f>
        <v>0</v>
      </c>
      <c r="I55" s="31">
        <f t="shared" si="81"/>
        <v>0</v>
      </c>
      <c r="J55" s="31">
        <f t="shared" si="81"/>
        <v>0</v>
      </c>
      <c r="K55" s="31">
        <f t="shared" si="81"/>
        <v>0</v>
      </c>
      <c r="L55" s="29">
        <f t="shared" ref="L55:L56" si="103">F55*2.2045855</f>
        <v>0</v>
      </c>
      <c r="M55" s="32"/>
      <c r="N55" s="33">
        <v>49</v>
      </c>
    </row>
    <row r="56" spans="1:14" s="33" customFormat="1" ht="13" customHeight="1" x14ac:dyDescent="0.2">
      <c r="A56" s="76"/>
      <c r="B56" s="77"/>
      <c r="C56" s="78"/>
      <c r="D56" s="78"/>
      <c r="E56" s="78"/>
      <c r="F56" s="78"/>
      <c r="G56" s="79">
        <f t="shared" ref="G56" si="104">SUM((C56*D56*E56)/1000000)</f>
        <v>0</v>
      </c>
      <c r="H56" s="80">
        <f t="shared" si="102"/>
        <v>0</v>
      </c>
      <c r="I56" s="81">
        <f t="shared" si="81"/>
        <v>0</v>
      </c>
      <c r="J56" s="81">
        <f t="shared" si="81"/>
        <v>0</v>
      </c>
      <c r="K56" s="81">
        <f t="shared" si="81"/>
        <v>0</v>
      </c>
      <c r="L56" s="82">
        <f t="shared" si="103"/>
        <v>0</v>
      </c>
      <c r="M56" s="83"/>
      <c r="N56" s="33">
        <v>50</v>
      </c>
    </row>
    <row r="57" spans="1:14" s="33" customFormat="1" ht="13" customHeight="1" x14ac:dyDescent="0.2">
      <c r="A57" s="70"/>
      <c r="B57" s="71"/>
      <c r="C57" s="72"/>
      <c r="D57" s="72"/>
      <c r="E57" s="72"/>
      <c r="F57" s="72"/>
      <c r="G57" s="30">
        <f>SUM((C57*D57*E57)/1000000)</f>
        <v>0</v>
      </c>
      <c r="H57" s="28">
        <f t="shared" ref="H57:H58" si="105">SUM((C57*D57*E57)/6000)</f>
        <v>0</v>
      </c>
      <c r="I57" s="31">
        <f t="shared" si="81"/>
        <v>0</v>
      </c>
      <c r="J57" s="31">
        <f t="shared" si="81"/>
        <v>0</v>
      </c>
      <c r="K57" s="31">
        <f t="shared" si="81"/>
        <v>0</v>
      </c>
      <c r="L57" s="29">
        <f t="shared" ref="L57:L58" si="106">F57*2.2045855</f>
        <v>0</v>
      </c>
      <c r="M57" s="32"/>
      <c r="N57" s="33">
        <v>51</v>
      </c>
    </row>
    <row r="58" spans="1:14" s="33" customFormat="1" ht="13" customHeight="1" x14ac:dyDescent="0.2">
      <c r="A58" s="76"/>
      <c r="B58" s="77"/>
      <c r="C58" s="78"/>
      <c r="D58" s="78"/>
      <c r="E58" s="78"/>
      <c r="F58" s="78"/>
      <c r="G58" s="79">
        <f t="shared" ref="G58" si="107">SUM((C58*D58*E58)/1000000)</f>
        <v>0</v>
      </c>
      <c r="H58" s="80">
        <f t="shared" si="105"/>
        <v>0</v>
      </c>
      <c r="I58" s="81">
        <f t="shared" si="81"/>
        <v>0</v>
      </c>
      <c r="J58" s="81">
        <f t="shared" si="81"/>
        <v>0</v>
      </c>
      <c r="K58" s="81">
        <f t="shared" si="81"/>
        <v>0</v>
      </c>
      <c r="L58" s="82">
        <f t="shared" si="106"/>
        <v>0</v>
      </c>
      <c r="M58" s="83"/>
      <c r="N58" s="33">
        <v>52</v>
      </c>
    </row>
    <row r="59" spans="1:14" s="33" customFormat="1" ht="13" customHeight="1" x14ac:dyDescent="0.2">
      <c r="A59" s="70"/>
      <c r="B59" s="71"/>
      <c r="C59" s="72"/>
      <c r="D59" s="72"/>
      <c r="E59" s="72"/>
      <c r="F59" s="72"/>
      <c r="G59" s="30">
        <f>SUM((C59*D59*E59)/1000000)</f>
        <v>0</v>
      </c>
      <c r="H59" s="28">
        <f t="shared" ref="H59:H60" si="108">SUM((C59*D59*E59)/6000)</f>
        <v>0</v>
      </c>
      <c r="I59" s="31">
        <f t="shared" si="81"/>
        <v>0</v>
      </c>
      <c r="J59" s="31">
        <f t="shared" si="81"/>
        <v>0</v>
      </c>
      <c r="K59" s="31">
        <f t="shared" si="81"/>
        <v>0</v>
      </c>
      <c r="L59" s="29">
        <f t="shared" ref="L59:L60" si="109">F59*2.2045855</f>
        <v>0</v>
      </c>
      <c r="M59" s="32"/>
      <c r="N59" s="33">
        <v>53</v>
      </c>
    </row>
    <row r="60" spans="1:14" s="33" customFormat="1" ht="13" customHeight="1" x14ac:dyDescent="0.2">
      <c r="A60" s="76"/>
      <c r="B60" s="77"/>
      <c r="C60" s="78"/>
      <c r="D60" s="78"/>
      <c r="E60" s="78"/>
      <c r="F60" s="78"/>
      <c r="G60" s="79">
        <f t="shared" ref="G60" si="110">SUM((C60*D60*E60)/1000000)</f>
        <v>0</v>
      </c>
      <c r="H60" s="80">
        <f t="shared" si="108"/>
        <v>0</v>
      </c>
      <c r="I60" s="81">
        <f t="shared" si="81"/>
        <v>0</v>
      </c>
      <c r="J60" s="81">
        <f t="shared" si="81"/>
        <v>0</v>
      </c>
      <c r="K60" s="81">
        <f t="shared" si="81"/>
        <v>0</v>
      </c>
      <c r="L60" s="82">
        <f t="shared" si="109"/>
        <v>0</v>
      </c>
      <c r="M60" s="83"/>
      <c r="N60" s="33">
        <v>54</v>
      </c>
    </row>
    <row r="61" spans="1:14" s="33" customFormat="1" ht="13" customHeight="1" x14ac:dyDescent="0.2">
      <c r="A61" s="70"/>
      <c r="B61" s="71"/>
      <c r="C61" s="72"/>
      <c r="D61" s="72"/>
      <c r="E61" s="72"/>
      <c r="F61" s="72"/>
      <c r="G61" s="30">
        <f>SUM((C61*D61*E61)/1000000)</f>
        <v>0</v>
      </c>
      <c r="H61" s="28">
        <f t="shared" ref="H61:H62" si="111">SUM((C61*D61*E61)/6000)</f>
        <v>0</v>
      </c>
      <c r="I61" s="31">
        <f t="shared" si="81"/>
        <v>0</v>
      </c>
      <c r="J61" s="31">
        <f t="shared" si="81"/>
        <v>0</v>
      </c>
      <c r="K61" s="31">
        <f t="shared" si="81"/>
        <v>0</v>
      </c>
      <c r="L61" s="29">
        <f t="shared" ref="L61:L62" si="112">F61*2.2045855</f>
        <v>0</v>
      </c>
      <c r="M61" s="32"/>
      <c r="N61" s="33">
        <v>55</v>
      </c>
    </row>
    <row r="62" spans="1:14" s="33" customFormat="1" ht="13" customHeight="1" x14ac:dyDescent="0.2">
      <c r="A62" s="76"/>
      <c r="B62" s="77"/>
      <c r="C62" s="78"/>
      <c r="D62" s="78"/>
      <c r="E62" s="78"/>
      <c r="F62" s="78"/>
      <c r="G62" s="79">
        <f t="shared" ref="G62" si="113">SUM((C62*D62*E62)/1000000)</f>
        <v>0</v>
      </c>
      <c r="H62" s="80">
        <f t="shared" si="111"/>
        <v>0</v>
      </c>
      <c r="I62" s="81">
        <f t="shared" si="81"/>
        <v>0</v>
      </c>
      <c r="J62" s="81">
        <f t="shared" si="81"/>
        <v>0</v>
      </c>
      <c r="K62" s="81">
        <f t="shared" si="81"/>
        <v>0</v>
      </c>
      <c r="L62" s="82">
        <f t="shared" si="112"/>
        <v>0</v>
      </c>
      <c r="M62" s="83"/>
      <c r="N62" s="33">
        <v>56</v>
      </c>
    </row>
    <row r="63" spans="1:14" s="33" customFormat="1" ht="13" customHeight="1" x14ac:dyDescent="0.2">
      <c r="A63" s="70"/>
      <c r="B63" s="71"/>
      <c r="C63" s="72"/>
      <c r="D63" s="72"/>
      <c r="E63" s="72"/>
      <c r="F63" s="72"/>
      <c r="G63" s="30">
        <f>SUM((C63*D63*E63)/1000000)</f>
        <v>0</v>
      </c>
      <c r="H63" s="28">
        <f t="shared" ref="H63:H64" si="114">SUM((C63*D63*E63)/6000)</f>
        <v>0</v>
      </c>
      <c r="I63" s="31">
        <f t="shared" si="81"/>
        <v>0</v>
      </c>
      <c r="J63" s="31">
        <f t="shared" si="81"/>
        <v>0</v>
      </c>
      <c r="K63" s="31">
        <f t="shared" si="81"/>
        <v>0</v>
      </c>
      <c r="L63" s="29">
        <f t="shared" ref="L63:L64" si="115">F63*2.2045855</f>
        <v>0</v>
      </c>
      <c r="M63" s="32"/>
      <c r="N63" s="33">
        <v>57</v>
      </c>
    </row>
    <row r="64" spans="1:14" s="33" customFormat="1" ht="13" customHeight="1" x14ac:dyDescent="0.2">
      <c r="A64" s="76"/>
      <c r="B64" s="77"/>
      <c r="C64" s="78"/>
      <c r="D64" s="78"/>
      <c r="E64" s="78"/>
      <c r="F64" s="78"/>
      <c r="G64" s="79">
        <f t="shared" ref="G64" si="116">SUM((C64*D64*E64)/1000000)</f>
        <v>0</v>
      </c>
      <c r="H64" s="80">
        <f t="shared" si="114"/>
        <v>0</v>
      </c>
      <c r="I64" s="81">
        <f t="shared" si="81"/>
        <v>0</v>
      </c>
      <c r="J64" s="81">
        <f t="shared" si="81"/>
        <v>0</v>
      </c>
      <c r="K64" s="81">
        <f t="shared" si="81"/>
        <v>0</v>
      </c>
      <c r="L64" s="82">
        <f t="shared" si="115"/>
        <v>0</v>
      </c>
      <c r="M64" s="83"/>
      <c r="N64" s="33">
        <v>58</v>
      </c>
    </row>
    <row r="65" spans="1:14" s="33" customFormat="1" ht="13" customHeight="1" x14ac:dyDescent="0.2">
      <c r="A65" s="70"/>
      <c r="B65" s="71"/>
      <c r="C65" s="72"/>
      <c r="D65" s="72"/>
      <c r="E65" s="72"/>
      <c r="F65" s="72"/>
      <c r="G65" s="30">
        <f>SUM((C65*D65*E65)/1000000)</f>
        <v>0</v>
      </c>
      <c r="H65" s="28">
        <f t="shared" ref="H65:H66" si="117">SUM((C65*D65*E65)/6000)</f>
        <v>0</v>
      </c>
      <c r="I65" s="31">
        <f t="shared" si="81"/>
        <v>0</v>
      </c>
      <c r="J65" s="31">
        <f t="shared" si="81"/>
        <v>0</v>
      </c>
      <c r="K65" s="31">
        <f t="shared" si="81"/>
        <v>0</v>
      </c>
      <c r="L65" s="29">
        <f t="shared" ref="L65:L66" si="118">F65*2.2045855</f>
        <v>0</v>
      </c>
      <c r="M65" s="32"/>
      <c r="N65" s="33">
        <v>59</v>
      </c>
    </row>
    <row r="66" spans="1:14" s="33" customFormat="1" ht="13" customHeight="1" x14ac:dyDescent="0.2">
      <c r="A66" s="76"/>
      <c r="B66" s="77"/>
      <c r="C66" s="78"/>
      <c r="D66" s="78"/>
      <c r="E66" s="78"/>
      <c r="F66" s="78"/>
      <c r="G66" s="79">
        <f t="shared" ref="G66" si="119">SUM((C66*D66*E66)/1000000)</f>
        <v>0</v>
      </c>
      <c r="H66" s="80">
        <f t="shared" si="117"/>
        <v>0</v>
      </c>
      <c r="I66" s="81">
        <f t="shared" si="81"/>
        <v>0</v>
      </c>
      <c r="J66" s="81">
        <f t="shared" si="81"/>
        <v>0</v>
      </c>
      <c r="K66" s="81">
        <f t="shared" si="81"/>
        <v>0</v>
      </c>
      <c r="L66" s="82">
        <f t="shared" si="118"/>
        <v>0</v>
      </c>
      <c r="M66" s="83"/>
      <c r="N66" s="33">
        <v>60</v>
      </c>
    </row>
    <row r="67" spans="1:14" s="33" customFormat="1" ht="13" customHeight="1" x14ac:dyDescent="0.2">
      <c r="A67" s="70"/>
      <c r="B67" s="71"/>
      <c r="C67" s="72"/>
      <c r="D67" s="72"/>
      <c r="E67" s="72"/>
      <c r="F67" s="72"/>
      <c r="G67" s="30">
        <f>SUM((C67*D67*E67)/1000000)</f>
        <v>0</v>
      </c>
      <c r="H67" s="28">
        <f t="shared" ref="H67:H68" si="120">SUM((C67*D67*E67)/6000)</f>
        <v>0</v>
      </c>
      <c r="I67" s="31">
        <f t="shared" si="81"/>
        <v>0</v>
      </c>
      <c r="J67" s="31">
        <f t="shared" si="81"/>
        <v>0</v>
      </c>
      <c r="K67" s="31">
        <f t="shared" si="81"/>
        <v>0</v>
      </c>
      <c r="L67" s="29">
        <f t="shared" ref="L67:L68" si="121">F67*2.2045855</f>
        <v>0</v>
      </c>
      <c r="M67" s="32"/>
      <c r="N67" s="33">
        <v>61</v>
      </c>
    </row>
    <row r="68" spans="1:14" s="33" customFormat="1" ht="13" customHeight="1" x14ac:dyDescent="0.2">
      <c r="A68" s="76"/>
      <c r="B68" s="77"/>
      <c r="C68" s="78"/>
      <c r="D68" s="78"/>
      <c r="E68" s="78"/>
      <c r="F68" s="78"/>
      <c r="G68" s="79">
        <f t="shared" ref="G68" si="122">SUM((C68*D68*E68)/1000000)</f>
        <v>0</v>
      </c>
      <c r="H68" s="80">
        <f t="shared" si="120"/>
        <v>0</v>
      </c>
      <c r="I68" s="81">
        <f t="shared" si="81"/>
        <v>0</v>
      </c>
      <c r="J68" s="81">
        <f t="shared" si="81"/>
        <v>0</v>
      </c>
      <c r="K68" s="81">
        <f t="shared" si="81"/>
        <v>0</v>
      </c>
      <c r="L68" s="82">
        <f t="shared" si="121"/>
        <v>0</v>
      </c>
      <c r="M68" s="83"/>
      <c r="N68" s="33">
        <v>62</v>
      </c>
    </row>
    <row r="69" spans="1:14" s="33" customFormat="1" ht="13" customHeight="1" x14ac:dyDescent="0.2">
      <c r="A69" s="70"/>
      <c r="B69" s="71"/>
      <c r="C69" s="72"/>
      <c r="D69" s="72"/>
      <c r="E69" s="72"/>
      <c r="F69" s="72"/>
      <c r="G69" s="30">
        <f>SUM((C69*D69*E69)/1000000)</f>
        <v>0</v>
      </c>
      <c r="H69" s="28">
        <f t="shared" ref="H69:H70" si="123">SUM((C69*D69*E69)/6000)</f>
        <v>0</v>
      </c>
      <c r="I69" s="31">
        <f t="shared" si="81"/>
        <v>0</v>
      </c>
      <c r="J69" s="31">
        <f t="shared" si="81"/>
        <v>0</v>
      </c>
      <c r="K69" s="31">
        <f t="shared" si="81"/>
        <v>0</v>
      </c>
      <c r="L69" s="29">
        <f t="shared" ref="L69:L70" si="124">F69*2.2045855</f>
        <v>0</v>
      </c>
      <c r="M69" s="32"/>
      <c r="N69" s="33">
        <v>63</v>
      </c>
    </row>
    <row r="70" spans="1:14" s="33" customFormat="1" ht="13" customHeight="1" x14ac:dyDescent="0.2">
      <c r="A70" s="76"/>
      <c r="B70" s="77"/>
      <c r="C70" s="78"/>
      <c r="D70" s="78"/>
      <c r="E70" s="78"/>
      <c r="F70" s="78"/>
      <c r="G70" s="79">
        <f t="shared" ref="G70" si="125">SUM((C70*D70*E70)/1000000)</f>
        <v>0</v>
      </c>
      <c r="H70" s="80">
        <f t="shared" si="123"/>
        <v>0</v>
      </c>
      <c r="I70" s="81">
        <f t="shared" si="81"/>
        <v>0</v>
      </c>
      <c r="J70" s="81">
        <f t="shared" si="81"/>
        <v>0</v>
      </c>
      <c r="K70" s="81">
        <f t="shared" si="81"/>
        <v>0</v>
      </c>
      <c r="L70" s="82">
        <f t="shared" si="124"/>
        <v>0</v>
      </c>
      <c r="M70" s="83"/>
      <c r="N70" s="33">
        <v>64</v>
      </c>
    </row>
    <row r="71" spans="1:14" s="33" customFormat="1" ht="13" customHeight="1" x14ac:dyDescent="0.2">
      <c r="A71" s="70"/>
      <c r="B71" s="71"/>
      <c r="C71" s="72"/>
      <c r="D71" s="72"/>
      <c r="E71" s="72"/>
      <c r="F71" s="72"/>
      <c r="G71" s="30">
        <f>SUM((C71*D71*E71)/1000000)</f>
        <v>0</v>
      </c>
      <c r="H71" s="28">
        <f t="shared" ref="H71:H72" si="126">SUM((C71*D71*E71)/6000)</f>
        <v>0</v>
      </c>
      <c r="I71" s="31">
        <f t="shared" ref="I71:I72" si="127">C71*0.393701</f>
        <v>0</v>
      </c>
      <c r="J71" s="31">
        <f t="shared" ref="J71:J72" si="128">D71*0.393701</f>
        <v>0</v>
      </c>
      <c r="K71" s="31">
        <f t="shared" ref="K71:K72" si="129">E71*0.393701</f>
        <v>0</v>
      </c>
      <c r="L71" s="29">
        <f t="shared" ref="L71:L72" si="130">F71*2.2045855</f>
        <v>0</v>
      </c>
      <c r="M71" s="32"/>
      <c r="N71" s="33">
        <v>65</v>
      </c>
    </row>
    <row r="72" spans="1:14" s="33" customFormat="1" ht="13" customHeight="1" x14ac:dyDescent="0.2">
      <c r="A72" s="76"/>
      <c r="B72" s="77"/>
      <c r="C72" s="78"/>
      <c r="D72" s="78"/>
      <c r="E72" s="78"/>
      <c r="F72" s="78"/>
      <c r="G72" s="79">
        <f t="shared" ref="G72" si="131">SUM((C72*D72*E72)/1000000)</f>
        <v>0</v>
      </c>
      <c r="H72" s="80">
        <f t="shared" si="126"/>
        <v>0</v>
      </c>
      <c r="I72" s="81">
        <f t="shared" si="127"/>
        <v>0</v>
      </c>
      <c r="J72" s="81">
        <f t="shared" si="128"/>
        <v>0</v>
      </c>
      <c r="K72" s="81">
        <f t="shared" si="129"/>
        <v>0</v>
      </c>
      <c r="L72" s="82">
        <f t="shared" si="130"/>
        <v>0</v>
      </c>
      <c r="M72" s="83"/>
      <c r="N72" s="33">
        <v>66</v>
      </c>
    </row>
    <row r="73" spans="1:14" ht="12" customHeight="1" x14ac:dyDescent="0.2">
      <c r="A73" s="16"/>
      <c r="B73" s="17"/>
      <c r="C73" s="18"/>
      <c r="D73" s="18"/>
      <c r="E73" s="18"/>
      <c r="F73" s="15"/>
      <c r="G73" s="22"/>
      <c r="H73" s="23"/>
      <c r="I73" s="19"/>
      <c r="J73" s="19"/>
      <c r="K73" s="19"/>
      <c r="L73" s="27"/>
      <c r="M73" s="20"/>
    </row>
    <row r="74" spans="1:14" ht="12" customHeight="1" x14ac:dyDescent="0.2">
      <c r="F74" s="26">
        <f>SUM(F7:F72)</f>
        <v>0</v>
      </c>
      <c r="G74" s="24">
        <f>SUM(G7:G72)</f>
        <v>0</v>
      </c>
      <c r="H74" s="25">
        <f>SUM(H7:H72)</f>
        <v>0</v>
      </c>
      <c r="L74" s="24">
        <f>SUM(L7:L72)</f>
        <v>0</v>
      </c>
      <c r="M74" s="8"/>
    </row>
    <row r="75" spans="1:14" ht="12" customHeight="1" x14ac:dyDescent="0.2">
      <c r="F75" s="26" t="s">
        <v>11</v>
      </c>
      <c r="G75" s="26" t="s">
        <v>5</v>
      </c>
      <c r="H75" s="26" t="s">
        <v>6</v>
      </c>
      <c r="I75" s="21"/>
      <c r="J75" s="21"/>
      <c r="K75" s="21"/>
      <c r="L75" s="26" t="s">
        <v>11</v>
      </c>
      <c r="M75" s="8"/>
    </row>
    <row r="76" spans="1:14" ht="12" customHeight="1" x14ac:dyDescent="0.2">
      <c r="F76" s="26" t="s">
        <v>4</v>
      </c>
      <c r="G76" s="26" t="s">
        <v>17</v>
      </c>
      <c r="H76" s="26" t="s">
        <v>11</v>
      </c>
      <c r="I76" s="21"/>
      <c r="J76" s="21"/>
      <c r="K76" s="21"/>
      <c r="L76" s="26" t="s">
        <v>8</v>
      </c>
      <c r="M76" s="8"/>
    </row>
  </sheetData>
  <mergeCells count="2">
    <mergeCell ref="C4:F4"/>
    <mergeCell ref="B3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3547C-4111-684B-AFCE-7CD732063682}">
  <dimension ref="A18:P40"/>
  <sheetViews>
    <sheetView tabSelected="1" topLeftCell="A16" workbookViewId="0">
      <selection activeCell="B35" sqref="B35:K38"/>
    </sheetView>
  </sheetViews>
  <sheetFormatPr baseColWidth="10" defaultRowHeight="16" x14ac:dyDescent="0.2"/>
  <sheetData>
    <row r="18" spans="2:11" ht="16" customHeight="1" x14ac:dyDescent="0.25">
      <c r="B18" s="52"/>
      <c r="C18" s="50"/>
      <c r="D18" s="51"/>
    </row>
    <row r="20" spans="2:11" ht="25" x14ac:dyDescent="0.25">
      <c r="B20" s="57" t="s">
        <v>23</v>
      </c>
      <c r="C20" s="58"/>
      <c r="D20" s="58"/>
      <c r="E20" s="58"/>
      <c r="F20" s="58"/>
      <c r="G20" s="58"/>
      <c r="H20" s="58"/>
      <c r="I20" s="58"/>
      <c r="J20" s="58"/>
      <c r="K20" s="59"/>
    </row>
    <row r="21" spans="2:11" ht="16" customHeight="1" x14ac:dyDescent="0.2">
      <c r="B21" s="60"/>
      <c r="C21" s="55"/>
      <c r="D21" s="55"/>
      <c r="E21" s="55"/>
      <c r="F21" s="55"/>
      <c r="G21" s="55"/>
      <c r="H21" s="55"/>
      <c r="I21" s="55"/>
      <c r="J21" s="55"/>
      <c r="K21" s="61"/>
    </row>
    <row r="22" spans="2:11" ht="16" customHeight="1" x14ac:dyDescent="0.2">
      <c r="B22" s="62" t="s">
        <v>26</v>
      </c>
      <c r="C22" s="54"/>
      <c r="D22" s="54"/>
      <c r="E22" s="54"/>
      <c r="F22" s="54"/>
      <c r="G22" s="54"/>
      <c r="H22" s="55"/>
      <c r="I22" s="55"/>
      <c r="J22" s="55"/>
      <c r="K22" s="61"/>
    </row>
    <row r="23" spans="2:11" ht="16" customHeight="1" x14ac:dyDescent="0.2">
      <c r="B23" s="63" t="s">
        <v>25</v>
      </c>
      <c r="C23" s="54"/>
      <c r="D23" s="54"/>
      <c r="E23" s="54"/>
      <c r="F23" s="54"/>
      <c r="G23" s="54"/>
      <c r="H23" s="55"/>
      <c r="I23" s="55"/>
      <c r="J23" s="55"/>
      <c r="K23" s="61"/>
    </row>
    <row r="24" spans="2:11" ht="16" customHeight="1" x14ac:dyDescent="0.2">
      <c r="B24" s="63"/>
      <c r="C24" s="54"/>
      <c r="D24" s="54"/>
      <c r="E24" s="54"/>
      <c r="F24" s="54"/>
      <c r="G24" s="54"/>
      <c r="H24" s="55"/>
      <c r="I24" s="55"/>
      <c r="J24" s="55"/>
      <c r="K24" s="61"/>
    </row>
    <row r="25" spans="2:11" ht="16" customHeight="1" x14ac:dyDescent="0.2">
      <c r="B25" s="62" t="s">
        <v>24</v>
      </c>
      <c r="C25" s="54"/>
      <c r="D25" s="54"/>
      <c r="E25" s="54"/>
      <c r="F25" s="54"/>
      <c r="G25" s="54"/>
      <c r="H25" s="55"/>
      <c r="I25" s="55"/>
      <c r="J25" s="55"/>
      <c r="K25" s="61"/>
    </row>
    <row r="26" spans="2:11" ht="16" customHeight="1" x14ac:dyDescent="0.2">
      <c r="B26" s="63" t="s">
        <v>28</v>
      </c>
      <c r="C26" s="54"/>
      <c r="D26" s="54"/>
      <c r="E26" s="54"/>
      <c r="F26" s="54"/>
      <c r="G26" s="54"/>
      <c r="H26" s="55"/>
      <c r="I26" s="55"/>
      <c r="J26" s="55"/>
      <c r="K26" s="61"/>
    </row>
    <row r="27" spans="2:11" ht="16" customHeight="1" x14ac:dyDescent="0.2">
      <c r="B27" s="63"/>
      <c r="C27" s="54"/>
      <c r="D27" s="54"/>
      <c r="E27" s="54"/>
      <c r="F27" s="54"/>
      <c r="G27" s="54"/>
      <c r="H27" s="55"/>
      <c r="I27" s="55"/>
      <c r="J27" s="55"/>
      <c r="K27" s="61"/>
    </row>
    <row r="28" spans="2:11" ht="16" customHeight="1" x14ac:dyDescent="0.2">
      <c r="B28" s="60" t="s">
        <v>27</v>
      </c>
      <c r="C28" s="56"/>
      <c r="D28" s="56"/>
      <c r="E28" s="56"/>
      <c r="F28" s="56"/>
      <c r="G28" s="56"/>
      <c r="H28" s="56"/>
      <c r="I28" s="56"/>
      <c r="J28" s="55"/>
      <c r="K28" s="61"/>
    </row>
    <row r="29" spans="2:11" ht="16" customHeight="1" x14ac:dyDescent="0.2">
      <c r="B29" s="63" t="s">
        <v>29</v>
      </c>
      <c r="C29" s="56"/>
      <c r="D29" s="56"/>
      <c r="E29" s="56"/>
      <c r="F29" s="56"/>
      <c r="G29" s="56"/>
      <c r="H29" s="56"/>
      <c r="I29" s="56"/>
      <c r="J29" s="56"/>
      <c r="K29" s="64"/>
    </row>
    <row r="30" spans="2:11" ht="16" customHeight="1" x14ac:dyDescent="0.2">
      <c r="B30" s="69" t="s">
        <v>30</v>
      </c>
      <c r="C30" s="53"/>
      <c r="D30" s="53"/>
      <c r="E30" s="53"/>
      <c r="F30" s="53"/>
      <c r="G30" s="53"/>
      <c r="H30" s="53"/>
      <c r="I30" s="53"/>
      <c r="J30" s="56"/>
      <c r="K30" s="64"/>
    </row>
    <row r="31" spans="2:11" ht="16" customHeight="1" x14ac:dyDescent="0.2">
      <c r="B31" s="69" t="s">
        <v>31</v>
      </c>
      <c r="C31" s="53"/>
      <c r="D31" s="53"/>
      <c r="E31" s="53"/>
      <c r="F31" s="53"/>
      <c r="G31" s="53"/>
      <c r="H31" s="53"/>
      <c r="I31" s="53"/>
      <c r="J31" s="56"/>
      <c r="K31" s="64"/>
    </row>
    <row r="32" spans="2:11" ht="16" customHeight="1" x14ac:dyDescent="0.2">
      <c r="B32" s="65"/>
      <c r="C32" s="66"/>
      <c r="D32" s="66"/>
      <c r="E32" s="66"/>
      <c r="F32" s="66"/>
      <c r="G32" s="66"/>
      <c r="H32" s="66"/>
      <c r="I32" s="66"/>
      <c r="J32" s="68"/>
      <c r="K32" s="67"/>
    </row>
    <row r="33" spans="1:16" ht="17" customHeight="1" x14ac:dyDescent="0.2"/>
    <row r="34" spans="1:16" x14ac:dyDescent="0.2">
      <c r="A34" s="89"/>
      <c r="B34" s="89"/>
      <c r="C34" s="89"/>
      <c r="D34" s="89"/>
      <c r="E34" s="89"/>
      <c r="F34" s="89"/>
      <c r="G34" s="89"/>
      <c r="H34" s="99"/>
      <c r="I34" s="89"/>
      <c r="J34" s="99"/>
      <c r="K34" s="98"/>
      <c r="P34" s="101"/>
    </row>
    <row r="35" spans="1:16" x14ac:dyDescent="0.2">
      <c r="A35" s="90"/>
      <c r="B35" s="92"/>
      <c r="C35" s="96"/>
      <c r="D35" s="94"/>
      <c r="E35" s="93"/>
      <c r="F35" s="94"/>
      <c r="G35" s="97"/>
      <c r="H35" s="100"/>
      <c r="I35" s="91"/>
      <c r="J35" s="101"/>
      <c r="K35" s="102"/>
      <c r="P35" s="101"/>
    </row>
    <row r="36" spans="1:16" x14ac:dyDescent="0.2">
      <c r="A36" s="92"/>
      <c r="B36" s="90"/>
      <c r="C36" s="95"/>
      <c r="D36" s="93"/>
      <c r="E36" s="94"/>
      <c r="F36" s="94"/>
      <c r="G36" s="94"/>
      <c r="H36" s="93"/>
      <c r="I36" s="90"/>
      <c r="J36" s="90"/>
      <c r="K36" s="92"/>
      <c r="P36" s="101"/>
    </row>
    <row r="37" spans="1:16" x14ac:dyDescent="0.2">
      <c r="A37" s="92"/>
      <c r="B37" s="91"/>
      <c r="C37" s="92"/>
      <c r="D37" s="90"/>
      <c r="E37" s="92"/>
      <c r="F37" s="92"/>
      <c r="G37" s="98"/>
      <c r="H37" s="101"/>
      <c r="I37" s="101"/>
      <c r="J37" s="101"/>
      <c r="K37" s="102"/>
      <c r="P37" s="101"/>
    </row>
    <row r="38" spans="1:16" x14ac:dyDescent="0.2">
      <c r="A38" s="92"/>
      <c r="B38" s="90"/>
      <c r="C38" s="95"/>
      <c r="D38" s="93"/>
      <c r="E38" s="94"/>
      <c r="F38" s="94"/>
      <c r="G38" s="96"/>
      <c r="H38" s="94"/>
      <c r="I38" s="93"/>
      <c r="J38" s="93"/>
      <c r="K38" s="92"/>
      <c r="L38" s="90"/>
      <c r="P38" s="101"/>
    </row>
    <row r="39" spans="1:16" x14ac:dyDescent="0.2">
      <c r="H39" s="101"/>
      <c r="I39" s="101"/>
      <c r="J39" s="101"/>
      <c r="K39" s="102"/>
      <c r="P39" s="101"/>
    </row>
    <row r="40" spans="1:16" x14ac:dyDescent="0.2">
      <c r="I40" s="10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Goods</vt:lpstr>
      <vt:lpstr>Terms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Patrik Modin</dc:creator>
  <cp:lastModifiedBy>Patrik Modin</cp:lastModifiedBy>
  <dcterms:created xsi:type="dcterms:W3CDTF">2025-01-13T12:08:17Z</dcterms:created>
  <dcterms:modified xsi:type="dcterms:W3CDTF">2025-01-14T08:11:23Z</dcterms:modified>
</cp:coreProperties>
</file>